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gran\Downloads\"/>
    </mc:Choice>
  </mc:AlternateContent>
  <xr:revisionPtr revIDLastSave="0" documentId="13_ncr:1_{7FE62431-7909-4825-A040-9392104C3A0C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Prodotti" sheetId="1" r:id="rId1"/>
  </sheets>
  <externalReferences>
    <externalReference r:id="rId2"/>
  </externalReferences>
  <definedNames>
    <definedName name="A_13ea8e8807ccd9e3">[1]SheetNascosto!$B$2:$B$429</definedName>
    <definedName name="A_17ec55b05f1a5780">[1]SheetNascosto!$S$2:$S$5</definedName>
    <definedName name="A_1bd30b4c17b2202e">[1]SheetNascosto!$E$2:$E$3</definedName>
    <definedName name="A_2426247ba27e7c08">[1]SheetNascosto!$N$2:$N$8</definedName>
    <definedName name="A_33f352d2cf602eee">[1]SheetNascosto!$F$2:$F$2</definedName>
    <definedName name="A_358c893ce4505efb">[1]SheetNascosto!$L$2:$L$9</definedName>
    <definedName name="A_3c8d457086a268d7">[1]SheetNascosto!$A$2:$A$3</definedName>
    <definedName name="A_514bfec95b42e20e">[1]SheetNascosto!$O$2:$O$3</definedName>
    <definedName name="A_52ffb64cb01a543b">[1]SheetNascosto!$J$2:$J$2</definedName>
    <definedName name="A_56c17bc0633e8a2c">[1]SheetNascosto!$R$2:$R$6</definedName>
    <definedName name="A_671d8c4485b398c3">[1]SheetNascosto!$D$2:$D$3</definedName>
    <definedName name="A_771c0b5dc6c4f8e2">[1]SheetNascosto!$C$2:$C$15</definedName>
    <definedName name="A_8f96737dbe62389a">[1]SheetNascosto!$G$2:$G$3</definedName>
    <definedName name="A_9c975134d2ee9660">[1]SheetNascosto!$T$2:$T$183</definedName>
    <definedName name="A_c9bcd4a37f2446ec">[1]SheetNascosto!$I$2:$I$6</definedName>
    <definedName name="A_cb3cd439844d787e">[1]SheetNascosto!$P$2:$P$2</definedName>
    <definedName name="A_e2339eaf287f91d8">[1]SheetNascosto!$K$2:$K$3</definedName>
    <definedName name="A_e5f3f6463259f79a">[1]SheetNascosto!$Q$2:$Q$3</definedName>
    <definedName name="A_ee6990a45ff3a6c6">[1]SheetNascosto!$H$2:$H$3</definedName>
    <definedName name="A_f5b94ef6e9cde1d4">[1]SheetNascosto!$M$2:$M$2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dGoNrfJh41+757OtQk4EDBoN8KftgcNFmVZcm1gwrc="/>
    </ext>
  </extLst>
</workbook>
</file>

<file path=xl/calcChain.xml><?xml version="1.0" encoding="utf-8"?>
<calcChain xmlns="http://schemas.openxmlformats.org/spreadsheetml/2006/main">
  <c r="J66" i="1" l="1"/>
  <c r="I66" i="1"/>
  <c r="I65" i="1"/>
  <c r="J65" i="1" s="1"/>
  <c r="G64" i="1"/>
  <c r="G63" i="1"/>
  <c r="G61" i="1"/>
  <c r="G60" i="1"/>
  <c r="G58" i="1"/>
  <c r="G57" i="1"/>
  <c r="G56" i="1"/>
  <c r="G55" i="1"/>
  <c r="G54" i="1"/>
  <c r="G53" i="1"/>
  <c r="G49" i="1"/>
  <c r="G48" i="1"/>
  <c r="G47" i="1"/>
  <c r="G46" i="1"/>
  <c r="G45" i="1"/>
  <c r="G44" i="1"/>
  <c r="G43" i="1"/>
  <c r="G42" i="1"/>
  <c r="G41" i="1"/>
  <c r="G40" i="1"/>
  <c r="G39" i="1"/>
  <c r="G38" i="1"/>
  <c r="G31" i="1"/>
  <c r="G30" i="1"/>
  <c r="G29" i="1"/>
  <c r="G28" i="1"/>
  <c r="G27" i="1"/>
  <c r="G26" i="1"/>
  <c r="G25" i="1"/>
  <c r="G24" i="1"/>
  <c r="G23" i="1"/>
  <c r="G22" i="1"/>
  <c r="G21" i="1"/>
  <c r="G20" i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J32" i="1"/>
  <c r="I75" i="1"/>
  <c r="J75" i="1" s="1"/>
  <c r="I74" i="1"/>
  <c r="J74" i="1" s="1"/>
  <c r="J73" i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C11" i="1" l="1"/>
  <c r="C9" i="1" s="1"/>
</calcChain>
</file>

<file path=xl/sharedStrings.xml><?xml version="1.0" encoding="utf-8"?>
<sst xmlns="http://schemas.openxmlformats.org/spreadsheetml/2006/main" count="385" uniqueCount="193">
  <si>
    <t>PREVISIONE COSTI</t>
  </si>
  <si>
    <t>verifica sempre la spesa con un preventivo ufficiale prima di impegnarti per evitare errori - prezzi soggetti a variazioni</t>
  </si>
  <si>
    <t xml:space="preserve">Spesa massima consentita </t>
  </si>
  <si>
    <r>
      <rPr>
        <b/>
        <sz val="12"/>
        <color rgb="FF000000"/>
        <rFont val="Arial"/>
      </rPr>
      <t>◄</t>
    </r>
    <r>
      <rPr>
        <b/>
        <sz val="14"/>
        <color rgb="FF000000"/>
        <rFont val="Arial"/>
      </rPr>
      <t xml:space="preserve"> INSERISCI LA SPESA MASSIMA CONSENTITA</t>
    </r>
  </si>
  <si>
    <t xml:space="preserve">Finanziamento residuo </t>
  </si>
  <si>
    <t xml:space="preserve"> Vedrai il finanziamento residuo qui</t>
  </si>
  <si>
    <t xml:space="preserve">TOTALE SPESA </t>
  </si>
  <si>
    <t>Vedrai la spesa totale prevista qui</t>
  </si>
  <si>
    <t>INSERISCI QUANTITÀ</t>
  </si>
  <si>
    <t>▼</t>
  </si>
  <si>
    <t>TIPO DI PRODOTTO</t>
  </si>
  <si>
    <t>PRODOTTO DA</t>
  </si>
  <si>
    <t xml:space="preserve">CODICE </t>
  </si>
  <si>
    <t>DESCRIZIONE</t>
  </si>
  <si>
    <t>Descrizione aggiuntiva</t>
  </si>
  <si>
    <t>QUANTITÀ?</t>
  </si>
  <si>
    <t>IMPONIBILE</t>
  </si>
  <si>
    <r>
      <rPr>
        <sz val="10"/>
        <color rgb="FF000000"/>
        <rFont val="Arial Rounded MT Bold"/>
      </rPr>
      <t>PREZZO</t>
    </r>
    <r>
      <rPr>
        <sz val="8"/>
        <color rgb="FF000000"/>
        <rFont val="Arial Rounded MT Bold"/>
      </rPr>
      <t xml:space="preserve"> 
</t>
    </r>
    <r>
      <rPr>
        <sz val="9"/>
        <color rgb="FF000000"/>
        <rFont val="Arial Rounded MT Bold"/>
      </rPr>
      <t>IVA INCLUSA</t>
    </r>
  </si>
  <si>
    <t>TOTALE PRODOTTO</t>
  </si>
  <si>
    <t>LINK AL SITO</t>
  </si>
  <si>
    <t>SOFTWARE</t>
  </si>
  <si>
    <t>ANASTASIS</t>
  </si>
  <si>
    <t>GEC0101WBAS</t>
  </si>
  <si>
    <t>GEC0101WIT</t>
  </si>
  <si>
    <t>GEC0101WITUK</t>
  </si>
  <si>
    <t>GEC0101WITUKDE</t>
  </si>
  <si>
    <t>GEC0101WITUKES</t>
  </si>
  <si>
    <t>GEC0101WITUKFR</t>
  </si>
  <si>
    <t>GEC0103WBAS</t>
  </si>
  <si>
    <t>3 Licenze Educational - senza sintesi vocale, a vita</t>
  </si>
  <si>
    <t>GEC0103WIT</t>
  </si>
  <si>
    <t>3 Licenze Educational - 1 voce Loquendo Paola, a vita</t>
  </si>
  <si>
    <t>GEC0103WITUK</t>
  </si>
  <si>
    <t>3 Licenze Educational - 2 voci Loquendo Paola+Simon, a vita</t>
  </si>
  <si>
    <t>GEC0103WITUKDE</t>
  </si>
  <si>
    <t>3 Licenze Educational - 3 voci Loquendo Paola+Simon+Stefan, a vita</t>
  </si>
  <si>
    <t>GEC0103WITUKES</t>
  </si>
  <si>
    <t>3 Licenze Educational - 3 voci Loquendo Paola+Simon+Carmen, a vita</t>
  </si>
  <si>
    <t>GEC0103WITUKFR</t>
  </si>
  <si>
    <t>3 Licenze Educational - 3 voci Loquendo Paola+Simon+Juliette, a vita</t>
  </si>
  <si>
    <t>GEC0112WBAS</t>
  </si>
  <si>
    <t>12 Licenze Educational - senza sintesi vocale, a vita</t>
  </si>
  <si>
    <t>GEC0112WIT</t>
  </si>
  <si>
    <t>12 Licenze Educational - 1 voce Loquendo Paola, a vita</t>
  </si>
  <si>
    <t>GEC0112WITUK</t>
  </si>
  <si>
    <t>12 Licenze Educational - 2 voci Loquendo Paola+Simon, a vita</t>
  </si>
  <si>
    <t>GEC0112WITUKDE</t>
  </si>
  <si>
    <t>12 Licenze Educational - 3 voci Loquendo Paola+Simon+Stefan, a vita</t>
  </si>
  <si>
    <t>GEC0112WITUKES</t>
  </si>
  <si>
    <t>12 Licenze Educational - 3 voci Loquendo Paola+Simon+Carmen, a vita</t>
  </si>
  <si>
    <t>GEC0112WITUKFR</t>
  </si>
  <si>
    <t>12 Licenze Educational - 3 voci Loquendo Paola+Simon+Juliette, a vita</t>
  </si>
  <si>
    <t>GECKITBES101WBAS</t>
  </si>
  <si>
    <t>GECKITBES101WIT</t>
  </si>
  <si>
    <t>GECKITBES101WITUK</t>
  </si>
  <si>
    <t>GECKITBES103WBAS</t>
  </si>
  <si>
    <t>GECKITBES103WIT</t>
  </si>
  <si>
    <t>GECKITBES103WITUK</t>
  </si>
  <si>
    <t>GECKITBES112WBAS</t>
  </si>
  <si>
    <t>12 Licenze Educational - senza sintesi vocale, a vita, a vita</t>
  </si>
  <si>
    <t>GECKITBES112WIT</t>
  </si>
  <si>
    <t>GECKITBES112WITUK</t>
  </si>
  <si>
    <t>HARDWARE</t>
  </si>
  <si>
    <t>DIDACARE</t>
  </si>
  <si>
    <t>ACC-DIDA</t>
  </si>
  <si>
    <t>Tastiera Didakeys</t>
  </si>
  <si>
    <t>https://www.anastasis.it/catalogo-generale/tastiera-didakeys/</t>
  </si>
  <si>
    <t>ACC-DIDAWQ</t>
  </si>
  <si>
    <t>Tastiera Didakeys white qwerty</t>
  </si>
  <si>
    <t>https://www.anastasis.it/catalogo-generale/tastiera-didakeys-wq/</t>
  </si>
  <si>
    <t>Alt.</t>
  </si>
  <si>
    <t>ACC-CLEVY-KIDSM</t>
  </si>
  <si>
    <t>Clevy Kids Mouse - Clevy Kids mouse per bambini dai 2 ai 10 anni</t>
  </si>
  <si>
    <t>https://www.anastasis.it/catalogo-generale/clevy-kids-mouse</t>
  </si>
  <si>
    <t>ACC-CLEVY-HEARSAFE</t>
  </si>
  <si>
    <t>Clevy Hearsafe - Clevy Hearsafe cuffia audio per bambini</t>
  </si>
  <si>
    <t>https://www.anastasis.it/catalogo-generale/clevy-hearsafe</t>
  </si>
  <si>
    <t>FORMAZIONE</t>
  </si>
  <si>
    <t>29004-FOR-INS-E</t>
  </si>
  <si>
    <t xml:space="preserve">Corsi di Formazione online di 1 h sugli strumenti compensativi </t>
  </si>
  <si>
    <t>Contattaci per acquistare</t>
  </si>
  <si>
    <t>29007-FOR-TM-I</t>
  </si>
  <si>
    <t>Formazione online (1h) per la realizzazione laboratorio tecnologico su strumenti Anastasis</t>
  </si>
  <si>
    <t>29013-FAD-GECO-BES</t>
  </si>
  <si>
    <t>FAD - Bisogni Educativi Speciali: al lavoro con GECO!</t>
  </si>
  <si>
    <r>
      <rPr>
        <u/>
        <sz val="10"/>
        <color rgb="FF5C24D5"/>
        <rFont val="Arial"/>
      </rPr>
      <t>https://www.anastasis.it/catalogo-generale/fad-bisogni-educativi-speciali-al-lavoro-con-geco/</t>
    </r>
  </si>
  <si>
    <t>29013-FAD-MAP</t>
  </si>
  <si>
    <t>FAD - Strategie didattiche con le mappe: dallo studente alla classe</t>
  </si>
  <si>
    <r>
      <rPr>
        <u/>
        <sz val="10"/>
        <color rgb="FF5C24D5"/>
        <rFont val="Arial"/>
      </rPr>
      <t>https://www.anastasis.it/catalogo-generale/fad-strategie-didattiche-mappe/</t>
    </r>
  </si>
  <si>
    <t>1 Licenza Primaria - senza sintesi vocale, a vita</t>
  </si>
  <si>
    <t>1 Licenza Primaria - 1 voce Loquendo Paola, a vita</t>
  </si>
  <si>
    <t>1 Licenza Primaria - 2 voci Loquendo Paola+Simon, a vita</t>
  </si>
  <si>
    <t>1 Licenza Primaria - 3 voci Loquendo Paola+Simon+Stefan, a vita</t>
  </si>
  <si>
    <t>1 Licenza Primaria - 3 voci Loquendo Paola+Simon+Carmen, a vita</t>
  </si>
  <si>
    <t>1 Licenza Primaria - 3 voci Loquendo Paola+Simon+Juliette, a vita</t>
  </si>
  <si>
    <t>29012-FOR-GECO</t>
  </si>
  <si>
    <t>Corsi di Formazione - Geco - 1 h</t>
  </si>
  <si>
    <t>EPI0101WBAS</t>
  </si>
  <si>
    <t>EPI0101WIT</t>
  </si>
  <si>
    <t>EPI0101WITUK</t>
  </si>
  <si>
    <t>EPI0101WITUKDE</t>
  </si>
  <si>
    <t>EPI0101WITUKES</t>
  </si>
  <si>
    <t>EPI0101WITUKFR</t>
  </si>
  <si>
    <t>1 Licenza Primaria - 1 voce Loquendo Luca, a vita</t>
  </si>
  <si>
    <t>1 Licenza Primaria - 2 voci Loquendo Luca+Simon, a vita</t>
  </si>
  <si>
    <t>1 Licenza Primaria - 3 voci Loquendo Luca+Simon+Stefan, a vita</t>
  </si>
  <si>
    <t>1 Licenza Primaria - 3 voci Loquendo Luca+Simon+Carmen, a vita</t>
  </si>
  <si>
    <t>1 Licenza Primaria - 3 voci Loquendo Luca+Simon+Juliette, a vita</t>
  </si>
  <si>
    <t>3 Licenze Educational - 1 voce Loquendo Luca, a vita</t>
  </si>
  <si>
    <t>3 Licenze Educational - 2 voci Loquendo Luca+Simon, a vita</t>
  </si>
  <si>
    <t>3 Licenze Educational - 3 voci Loquendo Luca+Simon+Stefan, a vita</t>
  </si>
  <si>
    <t>3 Licenze Educational - 3 voci Loquendo Luca+Simon+Carmen, a vita</t>
  </si>
  <si>
    <t>3 Licenze Educational - 3 voci Loquendo Luca+Simon+Juliette, a vita</t>
  </si>
  <si>
    <t>12 Licenze Educational - 1 voce Loquendo Luca, a vita</t>
  </si>
  <si>
    <t>12 Licenze Educational - 2 voci Loquendo Luca+Simon, a vita</t>
  </si>
  <si>
    <t>12 Licenze Educational - 3 voci Loquendo Luca+Simon+Stefan, a vita</t>
  </si>
  <si>
    <t>12 Licenze Educational - 3 voci Loquendo Luca+Simon+Carmen, a vita</t>
  </si>
  <si>
    <t>12 Licenze Educational - 3 voci Loquendo Luca+Simon+Juliette, a vita</t>
  </si>
  <si>
    <t>EPI0103WBAS</t>
  </si>
  <si>
    <t>EPI0103WIT</t>
  </si>
  <si>
    <t>EPI0103WITUK</t>
  </si>
  <si>
    <t>EPI0103WITUKDE</t>
  </si>
  <si>
    <t>EPI0103WITUKES</t>
  </si>
  <si>
    <t>EPI0103WITUKFR</t>
  </si>
  <si>
    <t>EPI0112WBAS</t>
  </si>
  <si>
    <t>EPI0112WIT</t>
  </si>
  <si>
    <t>EPI0112WITUK</t>
  </si>
  <si>
    <t>EPI0112WITUKDE</t>
  </si>
  <si>
    <t>EPI0112WITUKES</t>
  </si>
  <si>
    <t>EPI0112WITUKFR</t>
  </si>
  <si>
    <t>MAT0101W</t>
  </si>
  <si>
    <t>1 Licenza Primaria, a vita</t>
  </si>
  <si>
    <t>MAT0103W    </t>
  </si>
  <si>
    <t>3 Licenze Educational, a vita</t>
  </si>
  <si>
    <t>12 Licenze Educational, a vita</t>
  </si>
  <si>
    <t>MAT0112W</t>
  </si>
  <si>
    <t>EVO0103W    </t>
  </si>
  <si>
    <t>EVO0112W</t>
  </si>
  <si>
    <t>EVO0101W    </t>
  </si>
  <si>
    <r>
      <t xml:space="preserve">CATALOGO ANASTASIS - DM 41/24 </t>
    </r>
    <r>
      <rPr>
        <b/>
        <i/>
        <sz val="18"/>
        <color rgb="FF000000"/>
        <rFont val="Arial"/>
      </rPr>
      <t>listino riservato ai CTS</t>
    </r>
  </si>
  <si>
    <t>IRISPen</t>
  </si>
  <si>
    <t>IRSRDR8</t>
  </si>
  <si>
    <t>https://www.anastasis.it/catalogo-generale/irispen-reader/</t>
  </si>
  <si>
    <t>SW "GECO" vers. BASE, senza voce, 1 installazione - DM 41/24 (CTS)</t>
  </si>
  <si>
    <t>SW "GECO" vers. IT, 1 installazione - DM 41/24 (CTS)</t>
  </si>
  <si>
    <t>SW "GECO" vers. IT UK, 1 installazione - DM 41/24 (CTS)</t>
  </si>
  <si>
    <t>SW "GECO" vers. IT UK DE, 1 installazione - DM 41/24 (CTS)</t>
  </si>
  <si>
    <t>SW "GECO" vers. IT UK ES, 1 installazione - DM 41/24 (CTS)</t>
  </si>
  <si>
    <t>SW "GECO" vers. IT UK FR, 1 installazione - DM 41/24 (CTS)</t>
  </si>
  <si>
    <t>SW GECO Base senza Voce - 3 licenze Agg. Educational - DM 41/24 (CTS)</t>
  </si>
  <si>
    <t>SW “GECO” vers. IT  - 3 licenze Agg. Educational - DM 41/24 (CTS)</t>
  </si>
  <si>
    <t>SW “GECO” vers. IT  UK  - 3 licenze Agg. Educational - DM 41/24 (CTS)</t>
  </si>
  <si>
    <t>SW “GECO” vers.  IT UK DE - 3 licenze Agg. Educational - DM 41/24 (CTS)</t>
  </si>
  <si>
    <t>SW “GECO” vers.  IT UK ES - 3 licenze Agg. Educational - DM 41/24 (CTS)</t>
  </si>
  <si>
    <t>SW “GECO” vers. IT UK FR - 3 licenze Agg. Educational - DM 41/24 (CTS)</t>
  </si>
  <si>
    <t>SW “GECO” Base senza Voce - 12 licenze Agg. Educational - DM 41/24 (CTS)</t>
  </si>
  <si>
    <t>SW “GECO” vers. IT  - 12 licenze Agg. Educational - DM 41/24 (CTS)</t>
  </si>
  <si>
    <t>SW “GECO” vers. IT  UK  - 12 licenze Agg. Educational - DM 41/24 (CTS)</t>
  </si>
  <si>
    <t>SW “GECO” vers.  IT UK DE – 12 licenze Agg. Educational - DM 41/24 (CTS)</t>
  </si>
  <si>
    <t>SW “GECO” vers.  IT UK ES – 12 licenze Agg. Educational - DM 41/24 (CTS)</t>
  </si>
  <si>
    <t>SW “GECO” vers. IT UK FR – 12 licenze Agg. Educational - DM 41/24 (CTS)</t>
  </si>
  <si>
    <t>SW "ePico!" vers. BASE, senza voce, 1 installazione - DM 41/24 (CTS)</t>
  </si>
  <si>
    <t>SW "ePico!" vers. IT, 1 installazione - DM 41/24 (CTS)</t>
  </si>
  <si>
    <t>SW "ePico!" vers. IT UK, 1 installazione - DM 41/24 (CTS)</t>
  </si>
  <si>
    <t>SW "ePico!" vers. IT UK DE, 1 installazione - DM 41/24 (CTS)</t>
  </si>
  <si>
    <t>SW "ePico!" vers. IT UK ES, 1 installazione - DM 41/24 (CTS)</t>
  </si>
  <si>
    <t>SW "ePico!" vers. IT UK FR, 1 installazione - DM 41/24 (CTS)</t>
  </si>
  <si>
    <t>SW "ePico!" Base senza Voce - 3 licenze Agg. Educational - DM 41/24 (CTS)</t>
  </si>
  <si>
    <t>SW “ePico!” vers. IT  - 3 licenze Agg. Educational - DM 41/24 (CTS)</t>
  </si>
  <si>
    <t>SW “ePico!” vers. IT  UK  - 3 licenze Agg. Educational - DM 41/24 (CTS)</t>
  </si>
  <si>
    <t>SW “ePico!” vers.  IT UK DE - 3 licenze Agg. Educational - DM 41/24 (CTS)</t>
  </si>
  <si>
    <t>SW “ePico!” vers.  IT UK ES - 3 licenze Agg. Educational - DM 41/24 (CTS)</t>
  </si>
  <si>
    <t>SW “ePico!” vers. IT UK FR - 3 licenze Agg. Educational - DM 41/24 (CTS)</t>
  </si>
  <si>
    <t>SW “ePico!” Base senza Voce - 12 licenze Agg. Educational - DM 41/24 (CTS)</t>
  </si>
  <si>
    <t>SW “ePico!” vers. IT  - 12 licenze Agg. Educational - DM 41/24 (CTS)</t>
  </si>
  <si>
    <t>SW “ePico!” vers. IT  UK  - 12 licenze Agg. Educational - DM 41/24 (CTS)</t>
  </si>
  <si>
    <t>SW “ePico!” vers.  IT UK DE – 12 licenze Agg. Educational - DM 41/24 (CTS)</t>
  </si>
  <si>
    <t>SW “ePico!” vers.  IT UK ES – 12 licenze Agg. Educational - DM 41/24 (CTS)</t>
  </si>
  <si>
    <t>SW “ePico!” vers. IT UK FR – 12 licenze Agg. Educational - DM 41/24 (CTS)</t>
  </si>
  <si>
    <t>Software Geco+ Kit materiali BES - BASE (senza voce) - Software Compensativo - DM 41/24 (CTS)</t>
  </si>
  <si>
    <t>Software Geco+ Kit materiali BES - IT - Software Compensativo - DM 41/24 (CTS)</t>
  </si>
  <si>
    <t>Software Geco+ Kit materiali BES - IT UK - Software Compensativo - DM 41/24 (CTS)</t>
  </si>
  <si>
    <t>MateMitica - Software Compensativo - DM 41/24 (CTS)</t>
  </si>
  <si>
    <t>SuperMappe EVO - Software Compensativo - DM 41/24 (CTS)</t>
  </si>
  <si>
    <t>https://www.anastasis.it/bando-dm-41-24-fondi-per-linclusione/</t>
  </si>
  <si>
    <t xml:space="preserve">  www.anastasis.it/area-scuola-risorse      Per finalizzare il tuo ordine: CHIAMA lo 051 2962162 o SCRIVI a info@anastasis.it </t>
  </si>
  <si>
    <t>C-Pen</t>
  </si>
  <si>
    <t>C-PEN-EXAMRDR-2</t>
  </si>
  <si>
    <t>IRISPen Reader 8 - Lettore digitale</t>
  </si>
  <si>
    <t>Permette di acquisire, leggere ad alta voce e rendere editabile i testi.</t>
  </si>
  <si>
    <t xml:space="preserve">C-Pen Exam Reader 2 - Lettore digitale ammissibile agli esami </t>
  </si>
  <si>
    <t>Lettore portatile offline di testi su carta</t>
  </si>
  <si>
    <t>https://www.anastasis.it/catalogo-generale/c-pen-exam-reader-2/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</si>
</sst>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€ &quot;;&quot;-&quot;* #,##0.00&quot; € &quot;;&quot; &quot;* &quot;-&quot;??&quot; € &quot;"/>
    <numFmt numFmtId="165" formatCode="&quot; &quot;* #,##0&quot;   &quot;;&quot;-&quot;* #,##0&quot;   &quot;;&quot; &quot;* &quot;-   &quot;"/>
  </numFmts>
  <fonts count="29">
    <font>
      <sz val="10"/>
      <color rgb="FF000000"/>
      <name val="Helvetica Neue"/>
      <scheme val="minor"/>
    </font>
    <font>
      <sz val="10"/>
      <color rgb="FF000000"/>
      <name val="Arial"/>
    </font>
    <font>
      <sz val="8"/>
      <color rgb="FF665081"/>
      <name val="Arial"/>
    </font>
    <font>
      <sz val="10"/>
      <name val="Helvetica Neue"/>
    </font>
    <font>
      <u/>
      <sz val="14"/>
      <color rgb="FF000000"/>
      <name val="Arial Rounded"/>
    </font>
    <font>
      <sz val="19"/>
      <color rgb="FF000000"/>
      <name val="Arial Rounded"/>
    </font>
    <font>
      <sz val="20"/>
      <color rgb="FF000000"/>
      <name val="Arial"/>
    </font>
    <font>
      <sz val="16"/>
      <color rgb="FF000000"/>
      <name val="Arial"/>
    </font>
    <font>
      <sz val="15"/>
      <color rgb="FF000000"/>
      <name val="Arial"/>
    </font>
    <font>
      <sz val="12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Helvetica Neue"/>
    </font>
    <font>
      <sz val="12"/>
      <color rgb="FF000000"/>
      <name val="Helvetica Neue"/>
    </font>
    <font>
      <sz val="10"/>
      <color rgb="FF000000"/>
      <name val="Arial Rounded"/>
    </font>
    <font>
      <sz val="11"/>
      <color rgb="FF000000"/>
      <name val="Arial Rounded"/>
    </font>
    <font>
      <sz val="8"/>
      <color rgb="FF665081"/>
      <name val="Arial Rounded"/>
    </font>
    <font>
      <sz val="9"/>
      <color rgb="FF525252"/>
      <name val="Arial Rounded"/>
    </font>
    <font>
      <sz val="10"/>
      <color rgb="FF525252"/>
      <name val="Arial"/>
    </font>
    <font>
      <u/>
      <sz val="10"/>
      <color rgb="FF5C24D5"/>
      <name val="Arial"/>
    </font>
    <font>
      <u/>
      <sz val="10"/>
      <color rgb="FF5C22D5"/>
      <name val="Arial"/>
    </font>
    <font>
      <sz val="10"/>
      <color rgb="FF5C24D5"/>
      <name val="Arial"/>
    </font>
    <font>
      <b/>
      <i/>
      <sz val="18"/>
      <color rgb="FF000000"/>
      <name val="Arial"/>
    </font>
    <font>
      <sz val="10"/>
      <color rgb="FF000000"/>
      <name val="Arial Rounded MT Bold"/>
    </font>
    <font>
      <sz val="8"/>
      <color rgb="FF000000"/>
      <name val="Arial Rounded MT Bold"/>
    </font>
    <font>
      <sz val="9"/>
      <color rgb="FF000000"/>
      <name val="Arial Rounded MT Bold"/>
    </font>
    <font>
      <sz val="10"/>
      <color rgb="FF525252"/>
      <name val="Arial"/>
      <family val="2"/>
    </font>
    <font>
      <sz val="8"/>
      <name val="Helvetica Neue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B3E0DB"/>
        <bgColor rgb="FFB3E0DB"/>
      </patternFill>
    </fill>
    <fill>
      <patternFill patternType="solid">
        <fgColor rgb="FFA6E3DD"/>
        <bgColor rgb="FFA6E3DD"/>
      </patternFill>
    </fill>
    <fill>
      <patternFill patternType="solid">
        <fgColor rgb="FFEFFFF8"/>
        <bgColor rgb="FFEFFFF8"/>
      </patternFill>
    </fill>
    <fill>
      <patternFill patternType="solid">
        <fgColor rgb="FFFFFE95"/>
        <bgColor rgb="FFFFFE95"/>
      </patternFill>
    </fill>
    <fill>
      <patternFill patternType="solid">
        <fgColor rgb="FFFFFF00"/>
        <bgColor rgb="FFFFFF00"/>
      </patternFill>
    </fill>
    <fill>
      <patternFill patternType="solid">
        <fgColor rgb="FFE2FFDA"/>
        <bgColor rgb="FFE2FFDA"/>
      </patternFill>
    </fill>
    <fill>
      <patternFill patternType="solid">
        <fgColor rgb="FFFFFB8D"/>
        <bgColor rgb="FFFFFB8D"/>
      </patternFill>
    </fill>
    <fill>
      <patternFill patternType="solid">
        <fgColor rgb="FFFDFDE2"/>
        <bgColor rgb="FFFDFDE2"/>
      </patternFill>
    </fill>
    <fill>
      <patternFill patternType="solid">
        <fgColor rgb="FFF5FFF7"/>
        <bgColor rgb="FFF5FFF7"/>
      </patternFill>
    </fill>
    <fill>
      <patternFill patternType="solid">
        <fgColor rgb="FFFCE5CD"/>
        <bgColor rgb="FFFCE5CD"/>
      </patternFill>
    </fill>
    <fill>
      <patternFill patternType="solid">
        <fgColor rgb="FFFFF4B9"/>
        <bgColor rgb="FFFFF4B9"/>
      </patternFill>
    </fill>
    <fill>
      <patternFill patternType="solid">
        <fgColor rgb="FFFEFFE8"/>
        <bgColor rgb="FFFEFFE8"/>
      </patternFill>
    </fill>
    <fill>
      <patternFill patternType="solid">
        <fgColor rgb="FFCFE2F3"/>
        <bgColor rgb="FFCFE2F3"/>
      </patternFill>
    </fill>
    <fill>
      <patternFill patternType="solid">
        <fgColor rgb="FFF2F2F2"/>
        <bgColor rgb="FFF2F2F2"/>
      </patternFill>
    </fill>
    <fill>
      <patternFill patternType="solid">
        <fgColor rgb="FFF0F6F6"/>
        <bgColor rgb="FFF0F6F6"/>
      </patternFill>
    </fill>
    <fill>
      <patternFill patternType="solid">
        <fgColor rgb="FFFDFEE3"/>
        <bgColor rgb="FFFDFEE3"/>
      </patternFill>
    </fill>
    <fill>
      <patternFill patternType="solid">
        <fgColor theme="5" tint="0.79998168889431442"/>
        <bgColor rgb="FFE2FFDA"/>
      </patternFill>
    </fill>
    <fill>
      <patternFill patternType="solid">
        <fgColor theme="7" tint="0.79998168889431442"/>
        <bgColor rgb="FFF5FFF7"/>
      </patternFill>
    </fill>
    <fill>
      <patternFill patternType="solid">
        <fgColor theme="4" tint="0.79998168889431442"/>
        <bgColor rgb="FFFCE5CD"/>
      </patternFill>
    </fill>
    <fill>
      <patternFill patternType="solid">
        <fgColor theme="8" tint="0.79998168889431442"/>
        <bgColor rgb="FFFEFFE8"/>
      </patternFill>
    </fill>
    <fill>
      <patternFill patternType="solid">
        <fgColor theme="8" tint="0.79998168889431442"/>
        <bgColor rgb="FFFFF4B9"/>
      </patternFill>
    </fill>
    <fill>
      <patternFill patternType="solid">
        <fgColor theme="9" tint="0.79998168889431442"/>
        <bgColor rgb="FFFEFFE8"/>
      </patternFill>
    </fill>
    <fill>
      <patternFill patternType="solid">
        <fgColor theme="9" tint="0.79998168889431442"/>
        <bgColor rgb="FFFFF4B9"/>
      </patternFill>
    </fill>
  </fills>
  <borders count="30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/>
      <top/>
      <bottom/>
      <diagonal/>
    </border>
    <border>
      <left style="thin">
        <color rgb="FFAAAAAA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AAAAAA"/>
      </left>
      <right/>
      <top style="thin">
        <color rgb="FFA7C0DE"/>
      </top>
      <bottom style="thin">
        <color rgb="FF525252"/>
      </bottom>
      <diagonal/>
    </border>
    <border>
      <left/>
      <right style="thin">
        <color rgb="FF525252"/>
      </right>
      <top/>
      <bottom style="thin">
        <color rgb="FF525252"/>
      </bottom>
      <diagonal/>
    </border>
    <border>
      <left style="thin">
        <color rgb="FFAAAAAA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525252"/>
      </top>
      <bottom style="thin">
        <color rgb="FFB3E1DC"/>
      </bottom>
      <diagonal/>
    </border>
    <border>
      <left/>
      <right style="thin">
        <color rgb="FFAAAAAA"/>
      </right>
      <top style="thin">
        <color rgb="FF525252"/>
      </top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B3E1DC"/>
      </right>
      <top/>
      <bottom/>
      <diagonal/>
    </border>
    <border>
      <left style="thin">
        <color rgb="FFB3E1DC"/>
      </left>
      <right style="thin">
        <color rgb="FFB3E1DC"/>
      </right>
      <top style="thin">
        <color rgb="FFB3E1DC"/>
      </top>
      <bottom style="thin">
        <color rgb="FFB3E1DC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B3E1DC"/>
      </top>
      <bottom style="thin">
        <color rgb="FFB3E1DC"/>
      </bottom>
      <diagonal/>
    </border>
    <border>
      <left style="thin">
        <color rgb="FFB3E1DC"/>
      </left>
      <right/>
      <top/>
      <bottom/>
      <diagonal/>
    </border>
    <border>
      <left/>
      <right/>
      <top style="thin">
        <color rgb="FFB3E1D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7F7F7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78C0D4"/>
      </bottom>
      <diagonal/>
    </border>
    <border>
      <left style="thin">
        <color rgb="FFA5D5E2"/>
      </left>
      <right style="thin">
        <color rgb="FFA5D5E2"/>
      </right>
      <top style="thin">
        <color rgb="FFA5D5E2"/>
      </top>
      <bottom style="thin">
        <color rgb="FFA5D5E2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10" xfId="0" applyFont="1" applyFill="1" applyBorder="1"/>
    <xf numFmtId="0" fontId="5" fillId="4" borderId="11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horizontal="left" vertical="center"/>
    </xf>
    <xf numFmtId="0" fontId="1" fillId="6" borderId="14" xfId="0" applyFont="1" applyFill="1" applyBorder="1"/>
    <xf numFmtId="49" fontId="7" fillId="6" borderId="15" xfId="0" applyNumberFormat="1" applyFont="1" applyFill="1" applyBorder="1" applyAlignment="1">
      <alignment horizontal="left" vertical="center"/>
    </xf>
    <xf numFmtId="0" fontId="1" fillId="6" borderId="14" xfId="0" applyFont="1" applyFill="1" applyBorder="1" applyAlignment="1">
      <alignment vertical="center"/>
    </xf>
    <xf numFmtId="0" fontId="1" fillId="6" borderId="16" xfId="0" applyFont="1" applyFill="1" applyBorder="1"/>
    <xf numFmtId="0" fontId="8" fillId="6" borderId="17" xfId="0" applyFont="1" applyFill="1" applyBorder="1" applyAlignment="1">
      <alignment horizontal="left"/>
    </xf>
    <xf numFmtId="49" fontId="9" fillId="6" borderId="18" xfId="0" applyNumberFormat="1" applyFont="1" applyFill="1" applyBorder="1" applyAlignment="1">
      <alignment horizontal="right" vertical="center"/>
    </xf>
    <xf numFmtId="164" fontId="10" fillId="7" borderId="19" xfId="0" applyNumberFormat="1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1" fillId="6" borderId="5" xfId="0" applyFont="1" applyFill="1" applyBorder="1"/>
    <xf numFmtId="0" fontId="1" fillId="6" borderId="20" xfId="0" applyFont="1" applyFill="1" applyBorder="1"/>
    <xf numFmtId="49" fontId="9" fillId="6" borderId="5" xfId="0" applyNumberFormat="1" applyFont="1" applyFill="1" applyBorder="1" applyAlignment="1">
      <alignment horizontal="right" vertical="center"/>
    </xf>
    <xf numFmtId="49" fontId="9" fillId="6" borderId="21" xfId="0" applyNumberFormat="1" applyFont="1" applyFill="1" applyBorder="1" applyAlignment="1">
      <alignment horizontal="right" vertical="center"/>
    </xf>
    <xf numFmtId="49" fontId="11" fillId="6" borderId="5" xfId="0" applyNumberFormat="1" applyFont="1" applyFill="1" applyBorder="1" applyAlignment="1">
      <alignment vertical="center"/>
    </xf>
    <xf numFmtId="164" fontId="10" fillId="3" borderId="19" xfId="0" applyNumberFormat="1" applyFont="1" applyFill="1" applyBorder="1" applyAlignment="1">
      <alignment vertical="center"/>
    </xf>
    <xf numFmtId="49" fontId="9" fillId="6" borderId="22" xfId="0" applyNumberFormat="1" applyFont="1" applyFill="1" applyBorder="1" applyAlignment="1">
      <alignment horizontal="left" vertical="center" wrapText="1"/>
    </xf>
    <xf numFmtId="0" fontId="9" fillId="6" borderId="5" xfId="0" applyFont="1" applyFill="1" applyBorder="1" applyAlignment="1">
      <alignment horizontal="left"/>
    </xf>
    <xf numFmtId="164" fontId="8" fillId="6" borderId="23" xfId="0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vertical="center"/>
    </xf>
    <xf numFmtId="49" fontId="12" fillId="6" borderId="5" xfId="0" applyNumberFormat="1" applyFont="1" applyFill="1" applyBorder="1" applyAlignment="1">
      <alignment horizontal="right" vertical="center"/>
    </xf>
    <xf numFmtId="164" fontId="11" fillId="8" borderId="24" xfId="0" applyNumberFormat="1" applyFont="1" applyFill="1" applyBorder="1" applyAlignment="1">
      <alignment vertical="center"/>
    </xf>
    <xf numFmtId="49" fontId="9" fillId="6" borderId="5" xfId="0" applyNumberFormat="1" applyFont="1" applyFill="1" applyBorder="1" applyAlignment="1">
      <alignment vertical="center"/>
    </xf>
    <xf numFmtId="0" fontId="13" fillId="6" borderId="5" xfId="0" applyFont="1" applyFill="1" applyBorder="1"/>
    <xf numFmtId="0" fontId="11" fillId="6" borderId="5" xfId="0" applyFont="1" applyFill="1" applyBorder="1"/>
    <xf numFmtId="0" fontId="14" fillId="6" borderId="5" xfId="0" applyFont="1" applyFill="1" applyBorder="1" applyAlignment="1">
      <alignment horizontal="center"/>
    </xf>
    <xf numFmtId="49" fontId="15" fillId="5" borderId="25" xfId="0" applyNumberFormat="1" applyFont="1" applyFill="1" applyBorder="1" applyAlignment="1">
      <alignment horizontal="left" vertical="center" wrapText="1"/>
    </xf>
    <xf numFmtId="49" fontId="15" fillId="5" borderId="26" xfId="0" applyNumberFormat="1" applyFont="1" applyFill="1" applyBorder="1" applyAlignment="1">
      <alignment horizontal="left" vertical="center"/>
    </xf>
    <xf numFmtId="49" fontId="16" fillId="5" borderId="26" xfId="0" applyNumberFormat="1" applyFont="1" applyFill="1" applyBorder="1" applyAlignment="1">
      <alignment horizontal="left" vertical="center"/>
    </xf>
    <xf numFmtId="49" fontId="15" fillId="5" borderId="26" xfId="0" applyNumberFormat="1" applyFont="1" applyFill="1" applyBorder="1" applyAlignment="1">
      <alignment horizontal="left" vertical="center" wrapText="1"/>
    </xf>
    <xf numFmtId="49" fontId="15" fillId="5" borderId="27" xfId="0" applyNumberFormat="1" applyFont="1" applyFill="1" applyBorder="1" applyAlignment="1">
      <alignment horizontal="left" vertical="center"/>
    </xf>
    <xf numFmtId="49" fontId="18" fillId="9" borderId="28" xfId="0" applyNumberFormat="1" applyFont="1" applyFill="1" applyBorder="1" applyAlignment="1">
      <alignment horizontal="left"/>
    </xf>
    <xf numFmtId="49" fontId="19" fillId="9" borderId="28" xfId="0" applyNumberFormat="1" applyFont="1" applyFill="1" applyBorder="1"/>
    <xf numFmtId="165" fontId="1" fillId="10" borderId="28" xfId="0" applyNumberFormat="1" applyFont="1" applyFill="1" applyBorder="1" applyAlignment="1">
      <alignment horizontal="center"/>
    </xf>
    <xf numFmtId="164" fontId="19" fillId="2" borderId="28" xfId="0" applyNumberFormat="1" applyFont="1" applyFill="1" applyBorder="1" applyAlignment="1">
      <alignment horizontal="center"/>
    </xf>
    <xf numFmtId="164" fontId="19" fillId="11" borderId="28" xfId="0" applyNumberFormat="1" applyFont="1" applyFill="1" applyBorder="1" applyAlignment="1">
      <alignment horizontal="center"/>
    </xf>
    <xf numFmtId="49" fontId="20" fillId="2" borderId="28" xfId="0" applyNumberFormat="1" applyFont="1" applyFill="1" applyBorder="1"/>
    <xf numFmtId="49" fontId="18" fillId="12" borderId="28" xfId="0" applyNumberFormat="1" applyFont="1" applyFill="1" applyBorder="1" applyAlignment="1">
      <alignment horizontal="left"/>
    </xf>
    <xf numFmtId="49" fontId="19" fillId="12" borderId="28" xfId="0" applyNumberFormat="1" applyFont="1" applyFill="1" applyBorder="1"/>
    <xf numFmtId="49" fontId="18" fillId="13" borderId="28" xfId="0" applyNumberFormat="1" applyFont="1" applyFill="1" applyBorder="1" applyAlignment="1">
      <alignment horizontal="left"/>
    </xf>
    <xf numFmtId="49" fontId="19" fillId="13" borderId="28" xfId="0" applyNumberFormat="1" applyFont="1" applyFill="1" applyBorder="1"/>
    <xf numFmtId="49" fontId="18" fillId="14" borderId="28" xfId="0" applyNumberFormat="1" applyFont="1" applyFill="1" applyBorder="1" applyAlignment="1">
      <alignment horizontal="left"/>
    </xf>
    <xf numFmtId="49" fontId="19" fillId="14" borderId="28" xfId="0" applyNumberFormat="1" applyFont="1" applyFill="1" applyBorder="1"/>
    <xf numFmtId="49" fontId="18" fillId="15" borderId="28" xfId="0" applyNumberFormat="1" applyFont="1" applyFill="1" applyBorder="1" applyAlignment="1">
      <alignment horizontal="left"/>
    </xf>
    <xf numFmtId="49" fontId="19" fillId="15" borderId="28" xfId="0" applyNumberFormat="1" applyFont="1" applyFill="1" applyBorder="1"/>
    <xf numFmtId="49" fontId="18" fillId="16" borderId="28" xfId="0" applyNumberFormat="1" applyFont="1" applyFill="1" applyBorder="1" applyAlignment="1">
      <alignment horizontal="left"/>
    </xf>
    <xf numFmtId="49" fontId="19" fillId="16" borderId="28" xfId="0" applyNumberFormat="1" applyFont="1" applyFill="1" applyBorder="1"/>
    <xf numFmtId="49" fontId="18" fillId="17" borderId="28" xfId="0" applyNumberFormat="1" applyFont="1" applyFill="1" applyBorder="1" applyAlignment="1">
      <alignment horizontal="left"/>
    </xf>
    <xf numFmtId="49" fontId="19" fillId="17" borderId="28" xfId="0" applyNumberFormat="1" applyFont="1" applyFill="1" applyBorder="1"/>
    <xf numFmtId="165" fontId="1" fillId="10" borderId="29" xfId="0" applyNumberFormat="1" applyFont="1" applyFill="1" applyBorder="1" applyAlignment="1">
      <alignment horizontal="center"/>
    </xf>
    <xf numFmtId="164" fontId="19" fillId="2" borderId="29" xfId="0" applyNumberFormat="1" applyFont="1" applyFill="1" applyBorder="1" applyAlignment="1">
      <alignment horizontal="center"/>
    </xf>
    <xf numFmtId="164" fontId="19" fillId="11" borderId="29" xfId="0" applyNumberFormat="1" applyFont="1" applyFill="1" applyBorder="1" applyAlignment="1">
      <alignment horizontal="center"/>
    </xf>
    <xf numFmtId="49" fontId="21" fillId="2" borderId="29" xfId="0" applyNumberFormat="1" applyFont="1" applyFill="1" applyBorder="1"/>
    <xf numFmtId="49" fontId="18" fillId="18" borderId="28" xfId="0" applyNumberFormat="1" applyFont="1" applyFill="1" applyBorder="1" applyAlignment="1">
      <alignment horizontal="left"/>
    </xf>
    <xf numFmtId="49" fontId="19" fillId="18" borderId="28" xfId="0" applyNumberFormat="1" applyFont="1" applyFill="1" applyBorder="1"/>
    <xf numFmtId="164" fontId="19" fillId="19" borderId="28" xfId="0" applyNumberFormat="1" applyFont="1" applyFill="1" applyBorder="1" applyAlignment="1">
      <alignment horizontal="center"/>
    </xf>
    <xf numFmtId="49" fontId="22" fillId="2" borderId="28" xfId="0" applyNumberFormat="1" applyFont="1" applyFill="1" applyBorder="1"/>
    <xf numFmtId="0" fontId="2" fillId="2" borderId="5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17" fillId="5" borderId="26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19" fillId="2" borderId="28" xfId="0" applyFont="1" applyFill="1" applyBorder="1" applyAlignment="1">
      <alignment horizontal="center"/>
    </xf>
    <xf numFmtId="49" fontId="27" fillId="9" borderId="28" xfId="0" applyNumberFormat="1" applyFont="1" applyFill="1" applyBorder="1"/>
    <xf numFmtId="49" fontId="27" fillId="14" borderId="28" xfId="0" applyNumberFormat="1" applyFont="1" applyFill="1" applyBorder="1"/>
    <xf numFmtId="49" fontId="18" fillId="20" borderId="28" xfId="0" applyNumberFormat="1" applyFont="1" applyFill="1" applyBorder="1" applyAlignment="1">
      <alignment horizontal="left"/>
    </xf>
    <xf numFmtId="49" fontId="19" fillId="20" borderId="28" xfId="0" applyNumberFormat="1" applyFont="1" applyFill="1" applyBorder="1"/>
    <xf numFmtId="49" fontId="27" fillId="20" borderId="28" xfId="0" applyNumberFormat="1" applyFont="1" applyFill="1" applyBorder="1"/>
    <xf numFmtId="49" fontId="18" fillId="21" borderId="28" xfId="0" applyNumberFormat="1" applyFont="1" applyFill="1" applyBorder="1" applyAlignment="1">
      <alignment horizontal="left"/>
    </xf>
    <xf numFmtId="49" fontId="19" fillId="21" borderId="28" xfId="0" applyNumberFormat="1" applyFont="1" applyFill="1" applyBorder="1"/>
    <xf numFmtId="49" fontId="18" fillId="22" borderId="28" xfId="0" applyNumberFormat="1" applyFont="1" applyFill="1" applyBorder="1" applyAlignment="1">
      <alignment horizontal="left"/>
    </xf>
    <xf numFmtId="49" fontId="19" fillId="22" borderId="28" xfId="0" applyNumberFormat="1" applyFont="1" applyFill="1" applyBorder="1"/>
    <xf numFmtId="49" fontId="18" fillId="23" borderId="28" xfId="0" applyNumberFormat="1" applyFont="1" applyFill="1" applyBorder="1" applyAlignment="1">
      <alignment horizontal="left"/>
    </xf>
    <xf numFmtId="49" fontId="27" fillId="24" borderId="28" xfId="0" applyNumberFormat="1" applyFont="1" applyFill="1" applyBorder="1"/>
    <xf numFmtId="49" fontId="18" fillId="24" borderId="28" xfId="0" applyNumberFormat="1" applyFont="1" applyFill="1" applyBorder="1" applyAlignment="1">
      <alignment horizontal="left"/>
    </xf>
    <xf numFmtId="49" fontId="19" fillId="24" borderId="28" xfId="0" applyNumberFormat="1" applyFont="1" applyFill="1" applyBorder="1"/>
    <xf numFmtId="49" fontId="18" fillId="25" borderId="28" xfId="0" applyNumberFormat="1" applyFont="1" applyFill="1" applyBorder="1" applyAlignment="1">
      <alignment horizontal="left"/>
    </xf>
    <xf numFmtId="49" fontId="19" fillId="25" borderId="28" xfId="0" applyNumberFormat="1" applyFont="1" applyFill="1" applyBorder="1"/>
    <xf numFmtId="49" fontId="27" fillId="26" borderId="28" xfId="0" applyNumberFormat="1" applyFont="1" applyFill="1" applyBorder="1"/>
    <xf numFmtId="0" fontId="1" fillId="2" borderId="6" xfId="0" applyFont="1" applyFill="1" applyBorder="1"/>
    <xf numFmtId="0" fontId="3" fillId="0" borderId="7" xfId="0" applyFont="1" applyBorder="1"/>
    <xf numFmtId="49" fontId="4" fillId="2" borderId="8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6" fillId="5" borderId="8" xfId="0" applyFont="1" applyFill="1" applyBorder="1" applyAlignment="1">
      <alignment vertical="center"/>
    </xf>
    <xf numFmtId="0" fontId="3" fillId="0" borderId="12" xfId="0" applyFont="1" applyBorder="1"/>
    <xf numFmtId="49" fontId="19" fillId="17" borderId="28" xfId="0" applyNumberFormat="1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428625</xdr:colOff>
      <xdr:row>2</xdr:row>
      <xdr:rowOff>161925</xdr:rowOff>
    </xdr:from>
    <xdr:ext cx="1943100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mone/Downloads/Modifica_Softwa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Nascost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nastasis.it/catalogo-generale/clevy-hearsafe" TargetMode="External"/><Relationship Id="rId2" Type="http://schemas.openxmlformats.org/officeDocument/2006/relationships/hyperlink" Target="https://www.anastasis.it/catalogo-generale/clevy-kids-mouse" TargetMode="External"/><Relationship Id="rId1" Type="http://schemas.openxmlformats.org/officeDocument/2006/relationships/hyperlink" Target="mailto:info@anastasis.it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anastasis.it/catalogo-generale/fad-strategie-didattiche-mappe/" TargetMode="External"/><Relationship Id="rId4" Type="http://schemas.openxmlformats.org/officeDocument/2006/relationships/hyperlink" Target="https://www.anastasis.it/catalogo-generale/fad-bisogni-educativi-speciali-al-lavoro-con-ge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4"/>
  <sheetViews>
    <sheetView showGridLines="0" tabSelected="1" topLeftCell="A51" workbookViewId="0">
      <selection activeCell="K66" sqref="K66"/>
    </sheetView>
  </sheetViews>
  <sheetFormatPr defaultColWidth="14.42578125" defaultRowHeight="15" customHeight="1"/>
  <cols>
    <col min="1" max="1" width="17.140625" customWidth="1"/>
    <col min="2" max="2" width="17.42578125" customWidth="1"/>
    <col min="3" max="3" width="36.42578125" customWidth="1"/>
    <col min="4" max="4" width="98.85546875" bestFit="1" customWidth="1"/>
    <col min="5" max="5" width="64.28515625" customWidth="1"/>
    <col min="6" max="6" width="11.42578125" customWidth="1"/>
    <col min="7" max="7" width="22.5703125" customWidth="1"/>
    <col min="8" max="8" width="11" customWidth="1"/>
    <col min="9" max="9" width="11.42578125" customWidth="1"/>
    <col min="10" max="10" width="16.42578125" customWidth="1"/>
    <col min="11" max="11" width="85.42578125" customWidth="1"/>
  </cols>
  <sheetData>
    <row r="1" spans="1:11" ht="12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" hidden="1" customHeight="1">
      <c r="A2" s="1"/>
      <c r="B2" s="1"/>
      <c r="C2" s="3"/>
      <c r="D2" s="3"/>
      <c r="E2" s="3"/>
      <c r="F2" s="3"/>
      <c r="G2" s="3"/>
      <c r="H2" s="3"/>
      <c r="I2" s="3"/>
      <c r="J2" s="3"/>
      <c r="K2" s="3"/>
    </row>
    <row r="3" spans="1:11" ht="13.5" customHeight="1">
      <c r="A3" s="4"/>
      <c r="B3" s="5"/>
      <c r="C3" s="6"/>
      <c r="D3" s="6"/>
      <c r="E3" s="6"/>
      <c r="F3" s="6"/>
      <c r="G3" s="66"/>
      <c r="H3" s="6"/>
      <c r="I3" s="6"/>
      <c r="J3" s="6"/>
      <c r="K3" s="6"/>
    </row>
    <row r="4" spans="1:11" ht="48" customHeight="1">
      <c r="A4" s="90"/>
      <c r="B4" s="91"/>
      <c r="C4" s="92" t="s">
        <v>185</v>
      </c>
      <c r="D4" s="93"/>
      <c r="E4" s="93"/>
      <c r="F4" s="93"/>
      <c r="G4" s="91"/>
      <c r="H4" s="7"/>
      <c r="I4" s="7"/>
      <c r="J4" s="7"/>
      <c r="K4" s="7"/>
    </row>
    <row r="5" spans="1:11" ht="58.5" customHeight="1">
      <c r="A5" s="8"/>
      <c r="B5" s="9"/>
      <c r="C5" s="94" t="s">
        <v>139</v>
      </c>
      <c r="D5" s="93"/>
      <c r="E5" s="93"/>
      <c r="F5" s="93"/>
      <c r="G5" s="93"/>
      <c r="H5" s="93"/>
      <c r="I5" s="93"/>
      <c r="J5" s="93"/>
      <c r="K5" s="95"/>
    </row>
    <row r="6" spans="1:11" ht="33" customHeight="1">
      <c r="A6" s="10"/>
      <c r="B6" s="11"/>
      <c r="C6" s="12" t="s">
        <v>0</v>
      </c>
      <c r="D6" s="13" t="s">
        <v>1</v>
      </c>
      <c r="E6" s="11"/>
      <c r="F6" s="11"/>
      <c r="G6" s="67"/>
      <c r="H6" s="11"/>
      <c r="I6" s="11"/>
      <c r="J6" s="11"/>
      <c r="K6" s="14"/>
    </row>
    <row r="7" spans="1:11" ht="27" customHeight="1">
      <c r="A7" s="15"/>
      <c r="B7" s="16" t="s">
        <v>2</v>
      </c>
      <c r="C7" s="17">
        <v>0</v>
      </c>
      <c r="D7" s="18" t="s">
        <v>3</v>
      </c>
      <c r="E7" s="19"/>
      <c r="F7" s="19"/>
      <c r="G7" s="68"/>
      <c r="H7" s="19"/>
      <c r="I7" s="19"/>
      <c r="J7" s="19"/>
      <c r="K7" s="20"/>
    </row>
    <row r="8" spans="1:11" ht="12" customHeight="1">
      <c r="A8" s="15"/>
      <c r="B8" s="21"/>
      <c r="C8" s="22"/>
      <c r="D8" s="23"/>
      <c r="E8" s="19"/>
      <c r="F8" s="19"/>
      <c r="G8" s="68"/>
      <c r="H8" s="19"/>
      <c r="I8" s="19"/>
      <c r="J8" s="19"/>
      <c r="K8" s="20"/>
    </row>
    <row r="9" spans="1:11" ht="27" customHeight="1">
      <c r="A9" s="15"/>
      <c r="B9" s="16" t="s">
        <v>4</v>
      </c>
      <c r="C9" s="24">
        <f>C7-C11</f>
        <v>0</v>
      </c>
      <c r="D9" s="25" t="s">
        <v>5</v>
      </c>
      <c r="E9" s="19"/>
      <c r="F9" s="19"/>
      <c r="G9" s="68"/>
      <c r="H9" s="19"/>
      <c r="I9" s="19"/>
      <c r="J9" s="19"/>
      <c r="K9" s="20"/>
    </row>
    <row r="10" spans="1:11" ht="12" customHeight="1">
      <c r="A10" s="15"/>
      <c r="B10" s="26"/>
      <c r="C10" s="27"/>
      <c r="D10" s="28"/>
      <c r="E10" s="19"/>
      <c r="F10" s="19"/>
      <c r="G10" s="68"/>
      <c r="H10" s="19"/>
      <c r="I10" s="19"/>
      <c r="J10" s="19"/>
      <c r="K10" s="20"/>
    </row>
    <row r="11" spans="1:11" ht="27" customHeight="1">
      <c r="A11" s="15"/>
      <c r="B11" s="29" t="s">
        <v>6</v>
      </c>
      <c r="C11" s="30">
        <f>SUM(J14:J904)</f>
        <v>0</v>
      </c>
      <c r="D11" s="31" t="s">
        <v>7</v>
      </c>
      <c r="E11" s="32"/>
      <c r="F11" s="33" t="s">
        <v>8</v>
      </c>
      <c r="G11" s="68"/>
      <c r="H11" s="19"/>
      <c r="I11" s="19"/>
      <c r="J11" s="19"/>
      <c r="K11" s="20"/>
    </row>
    <row r="12" spans="1:11" ht="15" customHeight="1">
      <c r="A12" s="15"/>
      <c r="B12" s="32"/>
      <c r="C12" s="32"/>
      <c r="D12" s="32"/>
      <c r="E12" s="32"/>
      <c r="F12" s="34" t="s">
        <v>9</v>
      </c>
      <c r="G12" s="32"/>
      <c r="H12" s="32"/>
      <c r="I12" s="32"/>
      <c r="J12" s="32"/>
      <c r="K12" s="20"/>
    </row>
    <row r="13" spans="1:11" ht="22.5" customHeight="1">
      <c r="A13" s="35" t="s">
        <v>10</v>
      </c>
      <c r="B13" s="36" t="s">
        <v>11</v>
      </c>
      <c r="C13" s="36" t="s">
        <v>12</v>
      </c>
      <c r="D13" s="36" t="s">
        <v>13</v>
      </c>
      <c r="E13" s="36" t="s">
        <v>14</v>
      </c>
      <c r="F13" s="37" t="s">
        <v>15</v>
      </c>
      <c r="G13" s="69"/>
      <c r="H13" s="36" t="s">
        <v>16</v>
      </c>
      <c r="I13" s="38" t="s">
        <v>17</v>
      </c>
      <c r="J13" s="36" t="s">
        <v>18</v>
      </c>
      <c r="K13" s="39" t="s">
        <v>19</v>
      </c>
    </row>
    <row r="14" spans="1:11" ht="21" customHeight="1">
      <c r="A14" s="40" t="s">
        <v>20</v>
      </c>
      <c r="B14" s="40" t="s">
        <v>21</v>
      </c>
      <c r="C14" s="40" t="s">
        <v>22</v>
      </c>
      <c r="D14" s="41" t="s">
        <v>143</v>
      </c>
      <c r="E14" s="74" t="s">
        <v>89</v>
      </c>
      <c r="F14" s="42">
        <v>0</v>
      </c>
      <c r="G14" s="70"/>
      <c r="H14" s="43">
        <v>215.57</v>
      </c>
      <c r="I14" s="43">
        <f t="shared" ref="I14:I70" si="0">H14+(H14*0.22)</f>
        <v>262.99540000000002</v>
      </c>
      <c r="J14" s="44">
        <f t="shared" ref="J14:J75" si="1">F14*I14</f>
        <v>0</v>
      </c>
      <c r="K14" s="45" t="s">
        <v>184</v>
      </c>
    </row>
    <row r="15" spans="1:11" ht="21" customHeight="1">
      <c r="A15" s="40" t="s">
        <v>20</v>
      </c>
      <c r="B15" s="40" t="s">
        <v>21</v>
      </c>
      <c r="C15" s="40" t="s">
        <v>23</v>
      </c>
      <c r="D15" s="41" t="s">
        <v>144</v>
      </c>
      <c r="E15" s="74" t="s">
        <v>90</v>
      </c>
      <c r="F15" s="42">
        <v>0</v>
      </c>
      <c r="G15" s="70"/>
      <c r="H15" s="43">
        <v>305.74</v>
      </c>
      <c r="I15" s="43">
        <f t="shared" si="0"/>
        <v>373.00279999999998</v>
      </c>
      <c r="J15" s="44">
        <f t="shared" si="1"/>
        <v>0</v>
      </c>
      <c r="K15" s="45" t="s">
        <v>184</v>
      </c>
    </row>
    <row r="16" spans="1:11" ht="21" customHeight="1">
      <c r="A16" s="40" t="s">
        <v>20</v>
      </c>
      <c r="B16" s="40" t="s">
        <v>21</v>
      </c>
      <c r="C16" s="40" t="s">
        <v>24</v>
      </c>
      <c r="D16" s="41" t="s">
        <v>145</v>
      </c>
      <c r="E16" s="74" t="s">
        <v>91</v>
      </c>
      <c r="F16" s="42">
        <v>0</v>
      </c>
      <c r="G16" s="70"/>
      <c r="H16" s="43">
        <v>364.75</v>
      </c>
      <c r="I16" s="43">
        <f t="shared" si="0"/>
        <v>444.995</v>
      </c>
      <c r="J16" s="44">
        <f t="shared" si="1"/>
        <v>0</v>
      </c>
      <c r="K16" s="45" t="s">
        <v>184</v>
      </c>
    </row>
    <row r="17" spans="1:11" ht="21" customHeight="1">
      <c r="A17" s="40" t="s">
        <v>20</v>
      </c>
      <c r="B17" s="40" t="s">
        <v>21</v>
      </c>
      <c r="C17" s="40" t="s">
        <v>25</v>
      </c>
      <c r="D17" s="41" t="s">
        <v>146</v>
      </c>
      <c r="E17" s="74" t="s">
        <v>92</v>
      </c>
      <c r="F17" s="42">
        <v>0</v>
      </c>
      <c r="G17" s="70"/>
      <c r="H17" s="43">
        <v>405.74</v>
      </c>
      <c r="I17" s="43">
        <f t="shared" si="0"/>
        <v>495.00279999999998</v>
      </c>
      <c r="J17" s="44">
        <f t="shared" si="1"/>
        <v>0</v>
      </c>
      <c r="K17" s="45" t="s">
        <v>184</v>
      </c>
    </row>
    <row r="18" spans="1:11" ht="21" customHeight="1">
      <c r="A18" s="40" t="s">
        <v>20</v>
      </c>
      <c r="B18" s="40" t="s">
        <v>21</v>
      </c>
      <c r="C18" s="40" t="s">
        <v>26</v>
      </c>
      <c r="D18" s="41" t="s">
        <v>147</v>
      </c>
      <c r="E18" s="74" t="s">
        <v>93</v>
      </c>
      <c r="F18" s="42">
        <v>0</v>
      </c>
      <c r="G18" s="70"/>
      <c r="H18" s="43">
        <v>405.74</v>
      </c>
      <c r="I18" s="43">
        <f t="shared" si="0"/>
        <v>495.00279999999998</v>
      </c>
      <c r="J18" s="44">
        <f t="shared" si="1"/>
        <v>0</v>
      </c>
      <c r="K18" s="45" t="s">
        <v>184</v>
      </c>
    </row>
    <row r="19" spans="1:11" ht="21" customHeight="1">
      <c r="A19" s="40" t="s">
        <v>20</v>
      </c>
      <c r="B19" s="40" t="s">
        <v>21</v>
      </c>
      <c r="C19" s="40" t="s">
        <v>27</v>
      </c>
      <c r="D19" s="41" t="s">
        <v>148</v>
      </c>
      <c r="E19" s="74" t="s">
        <v>94</v>
      </c>
      <c r="F19" s="42">
        <v>0</v>
      </c>
      <c r="G19" s="70"/>
      <c r="H19" s="43">
        <v>405.74</v>
      </c>
      <c r="I19" s="43">
        <f t="shared" si="0"/>
        <v>495.00279999999998</v>
      </c>
      <c r="J19" s="44">
        <f t="shared" si="1"/>
        <v>0</v>
      </c>
      <c r="K19" s="45" t="s">
        <v>184</v>
      </c>
    </row>
    <row r="20" spans="1:11" ht="21" customHeight="1">
      <c r="A20" s="46" t="s">
        <v>20</v>
      </c>
      <c r="B20" s="46" t="s">
        <v>21</v>
      </c>
      <c r="C20" s="46" t="s">
        <v>28</v>
      </c>
      <c r="D20" s="47" t="s">
        <v>149</v>
      </c>
      <c r="E20" s="47" t="s">
        <v>29</v>
      </c>
      <c r="F20" s="42">
        <v>0</v>
      </c>
      <c r="G20" s="71" t="str">
        <f>IF(F20&gt;0,IF(F14&lt;=0,"È necessaria una licenza primaria (cella F14)"," ")," ")</f>
        <v xml:space="preserve"> </v>
      </c>
      <c r="H20" s="43">
        <v>244.26</v>
      </c>
      <c r="I20" s="43">
        <f t="shared" si="0"/>
        <v>297.99720000000002</v>
      </c>
      <c r="J20" s="44">
        <f t="shared" si="1"/>
        <v>0</v>
      </c>
      <c r="K20" s="45" t="s">
        <v>184</v>
      </c>
    </row>
    <row r="21" spans="1:11" ht="21" customHeight="1">
      <c r="A21" s="46" t="s">
        <v>20</v>
      </c>
      <c r="B21" s="46" t="s">
        <v>21</v>
      </c>
      <c r="C21" s="46" t="s">
        <v>30</v>
      </c>
      <c r="D21" s="47" t="s">
        <v>150</v>
      </c>
      <c r="E21" s="47" t="s">
        <v>31</v>
      </c>
      <c r="F21" s="42">
        <v>0</v>
      </c>
      <c r="G21" s="71" t="str">
        <f>IF(F21&gt;0,IF(F15&lt;=0,"È necessaria una licenza primaria (cella F15)"," ")," ")</f>
        <v xml:space="preserve"> </v>
      </c>
      <c r="H21" s="43">
        <v>395.08</v>
      </c>
      <c r="I21" s="43">
        <f t="shared" si="0"/>
        <v>481.99759999999998</v>
      </c>
      <c r="J21" s="44">
        <f t="shared" si="1"/>
        <v>0</v>
      </c>
      <c r="K21" s="45" t="s">
        <v>184</v>
      </c>
    </row>
    <row r="22" spans="1:11" ht="21" customHeight="1">
      <c r="A22" s="46" t="s">
        <v>20</v>
      </c>
      <c r="B22" s="46" t="s">
        <v>21</v>
      </c>
      <c r="C22" s="46" t="s">
        <v>32</v>
      </c>
      <c r="D22" s="47" t="s">
        <v>151</v>
      </c>
      <c r="E22" s="47" t="s">
        <v>33</v>
      </c>
      <c r="F22" s="42">
        <v>0</v>
      </c>
      <c r="G22" s="71" t="str">
        <f>IF(F22&gt;0,IF(F16&lt;=0,"È necessaria una licenza primaria (cella F16)"," ")," ")</f>
        <v xml:space="preserve"> </v>
      </c>
      <c r="H22" s="43">
        <v>540.16</v>
      </c>
      <c r="I22" s="43">
        <f t="shared" si="0"/>
        <v>658.99519999999995</v>
      </c>
      <c r="J22" s="44">
        <f t="shared" si="1"/>
        <v>0</v>
      </c>
      <c r="K22" s="45" t="s">
        <v>184</v>
      </c>
    </row>
    <row r="23" spans="1:11" ht="21" customHeight="1">
      <c r="A23" s="46" t="s">
        <v>20</v>
      </c>
      <c r="B23" s="46" t="s">
        <v>21</v>
      </c>
      <c r="C23" s="46" t="s">
        <v>34</v>
      </c>
      <c r="D23" s="47" t="s">
        <v>152</v>
      </c>
      <c r="E23" s="47" t="s">
        <v>35</v>
      </c>
      <c r="F23" s="42">
        <v>0</v>
      </c>
      <c r="G23" s="71" t="str">
        <f>IF(F23&gt;0,IF(F17&lt;=0,"È necessaria una licenza primaria (cella F17)"," ")," ")</f>
        <v xml:space="preserve"> </v>
      </c>
      <c r="H23" s="43">
        <v>640.16</v>
      </c>
      <c r="I23" s="43">
        <f t="shared" si="0"/>
        <v>780.99519999999995</v>
      </c>
      <c r="J23" s="44">
        <f t="shared" si="1"/>
        <v>0</v>
      </c>
      <c r="K23" s="45" t="s">
        <v>184</v>
      </c>
    </row>
    <row r="24" spans="1:11" ht="21" customHeight="1">
      <c r="A24" s="46" t="s">
        <v>20</v>
      </c>
      <c r="B24" s="46" t="s">
        <v>21</v>
      </c>
      <c r="C24" s="46" t="s">
        <v>36</v>
      </c>
      <c r="D24" s="47" t="s">
        <v>153</v>
      </c>
      <c r="E24" s="47" t="s">
        <v>37</v>
      </c>
      <c r="F24" s="42">
        <v>0</v>
      </c>
      <c r="G24" s="71" t="str">
        <f>IF(F24&gt;0,IF(F18&lt;=0,"È necessaria una licenza primaria (cella F18)"," ")," ")</f>
        <v xml:space="preserve"> </v>
      </c>
      <c r="H24" s="43">
        <v>640.16</v>
      </c>
      <c r="I24" s="43">
        <f t="shared" si="0"/>
        <v>780.99519999999995</v>
      </c>
      <c r="J24" s="44">
        <f t="shared" si="1"/>
        <v>0</v>
      </c>
      <c r="K24" s="45" t="s">
        <v>184</v>
      </c>
    </row>
    <row r="25" spans="1:11" ht="21" customHeight="1">
      <c r="A25" s="46" t="s">
        <v>20</v>
      </c>
      <c r="B25" s="46" t="s">
        <v>21</v>
      </c>
      <c r="C25" s="46" t="s">
        <v>38</v>
      </c>
      <c r="D25" s="47" t="s">
        <v>154</v>
      </c>
      <c r="E25" s="47" t="s">
        <v>39</v>
      </c>
      <c r="F25" s="42">
        <v>0</v>
      </c>
      <c r="G25" s="71" t="str">
        <f>IF(F25&gt;0,IF(F19&lt;=0,"È necessaria una licenza primaria (cella F19)"," ")," ")</f>
        <v xml:space="preserve"> </v>
      </c>
      <c r="H25" s="43">
        <v>640.16</v>
      </c>
      <c r="I25" s="43">
        <f t="shared" si="0"/>
        <v>780.99519999999995</v>
      </c>
      <c r="J25" s="44">
        <f t="shared" si="1"/>
        <v>0</v>
      </c>
      <c r="K25" s="45" t="s">
        <v>184</v>
      </c>
    </row>
    <row r="26" spans="1:11" ht="21" customHeight="1">
      <c r="A26" s="48" t="s">
        <v>20</v>
      </c>
      <c r="B26" s="48" t="s">
        <v>21</v>
      </c>
      <c r="C26" s="48" t="s">
        <v>40</v>
      </c>
      <c r="D26" s="49" t="s">
        <v>155</v>
      </c>
      <c r="E26" s="49" t="s">
        <v>41</v>
      </c>
      <c r="F26" s="42">
        <v>0</v>
      </c>
      <c r="G26" s="71" t="str">
        <f>IF(F26&gt;0,IF(F14&lt;=0,"È necessaria una licenza primaria (cella F14)"," ")," ")</f>
        <v xml:space="preserve"> </v>
      </c>
      <c r="H26" s="43">
        <v>706.56</v>
      </c>
      <c r="I26" s="43">
        <f t="shared" si="0"/>
        <v>862.00319999999988</v>
      </c>
      <c r="J26" s="44">
        <f t="shared" si="1"/>
        <v>0</v>
      </c>
      <c r="K26" s="45" t="s">
        <v>184</v>
      </c>
    </row>
    <row r="27" spans="1:11" ht="21" customHeight="1">
      <c r="A27" s="48" t="s">
        <v>20</v>
      </c>
      <c r="B27" s="48" t="s">
        <v>21</v>
      </c>
      <c r="C27" s="48" t="s">
        <v>42</v>
      </c>
      <c r="D27" s="49" t="s">
        <v>156</v>
      </c>
      <c r="E27" s="49" t="s">
        <v>43</v>
      </c>
      <c r="F27" s="42">
        <v>0</v>
      </c>
      <c r="G27" s="71" t="str">
        <f>IF(F27&gt;0,IF(F15&lt;=0,"È necessaria una licenza primaria (cella F15,)"," ")," ")</f>
        <v xml:space="preserve"> </v>
      </c>
      <c r="H27" s="43">
        <v>1168.03</v>
      </c>
      <c r="I27" s="43">
        <f t="shared" si="0"/>
        <v>1424.9965999999999</v>
      </c>
      <c r="J27" s="44">
        <f t="shared" si="1"/>
        <v>0</v>
      </c>
      <c r="K27" s="45" t="s">
        <v>184</v>
      </c>
    </row>
    <row r="28" spans="1:11" ht="21" customHeight="1">
      <c r="A28" s="48" t="s">
        <v>20</v>
      </c>
      <c r="B28" s="48" t="s">
        <v>21</v>
      </c>
      <c r="C28" s="48" t="s">
        <v>44</v>
      </c>
      <c r="D28" s="49" t="s">
        <v>157</v>
      </c>
      <c r="E28" s="49" t="s">
        <v>45</v>
      </c>
      <c r="F28" s="42">
        <v>0</v>
      </c>
      <c r="G28" s="71" t="str">
        <f>IF(F28&gt;0,IF(F16&lt;=0,"È necessaria una licenza primaria (cella F16)"," ")," ")</f>
        <v xml:space="preserve"> </v>
      </c>
      <c r="H28" s="43">
        <v>1582.79</v>
      </c>
      <c r="I28" s="43">
        <f t="shared" si="0"/>
        <v>1931.0038</v>
      </c>
      <c r="J28" s="44">
        <f t="shared" si="1"/>
        <v>0</v>
      </c>
      <c r="K28" s="45" t="s">
        <v>184</v>
      </c>
    </row>
    <row r="29" spans="1:11" ht="21" customHeight="1">
      <c r="A29" s="48" t="s">
        <v>20</v>
      </c>
      <c r="B29" s="48" t="s">
        <v>21</v>
      </c>
      <c r="C29" s="48" t="s">
        <v>46</v>
      </c>
      <c r="D29" s="49" t="s">
        <v>158</v>
      </c>
      <c r="E29" s="49" t="s">
        <v>47</v>
      </c>
      <c r="F29" s="42">
        <v>0</v>
      </c>
      <c r="G29" s="71" t="str">
        <f>IF(F29&gt;0,IF(F17&lt;=0,"È necessaria una licenza primaria (cella F17)"," ")," ")</f>
        <v xml:space="preserve"> </v>
      </c>
      <c r="H29" s="43">
        <v>1865.57</v>
      </c>
      <c r="I29" s="43">
        <f t="shared" si="0"/>
        <v>2275.9953999999998</v>
      </c>
      <c r="J29" s="44">
        <f t="shared" si="1"/>
        <v>0</v>
      </c>
      <c r="K29" s="45" t="s">
        <v>184</v>
      </c>
    </row>
    <row r="30" spans="1:11" ht="21" customHeight="1">
      <c r="A30" s="48" t="s">
        <v>20</v>
      </c>
      <c r="B30" s="48" t="s">
        <v>21</v>
      </c>
      <c r="C30" s="48" t="s">
        <v>48</v>
      </c>
      <c r="D30" s="49" t="s">
        <v>159</v>
      </c>
      <c r="E30" s="49" t="s">
        <v>49</v>
      </c>
      <c r="F30" s="42">
        <v>0</v>
      </c>
      <c r="G30" s="71" t="str">
        <f>IF(F30&gt;0,IF(F18&lt;=0,"È necessaria una licenza primaria (cella F18)"," ")," ")</f>
        <v xml:space="preserve"> </v>
      </c>
      <c r="H30" s="43">
        <v>1865.57</v>
      </c>
      <c r="I30" s="43">
        <f t="shared" si="0"/>
        <v>2275.9953999999998</v>
      </c>
      <c r="J30" s="44">
        <f t="shared" si="1"/>
        <v>0</v>
      </c>
      <c r="K30" s="45" t="s">
        <v>184</v>
      </c>
    </row>
    <row r="31" spans="1:11" ht="21" customHeight="1">
      <c r="A31" s="48" t="s">
        <v>20</v>
      </c>
      <c r="B31" s="48" t="s">
        <v>21</v>
      </c>
      <c r="C31" s="48" t="s">
        <v>50</v>
      </c>
      <c r="D31" s="49" t="s">
        <v>160</v>
      </c>
      <c r="E31" s="49" t="s">
        <v>51</v>
      </c>
      <c r="F31" s="42">
        <v>0</v>
      </c>
      <c r="G31" s="71" t="str">
        <f>IF(F31&gt;0,IF(F19&lt;=0,"È necessaria una licenza primaria (cella F19)"," ")," ")</f>
        <v xml:space="preserve"> </v>
      </c>
      <c r="H31" s="43">
        <v>1865.57</v>
      </c>
      <c r="I31" s="43">
        <f t="shared" si="0"/>
        <v>2275.9953999999998</v>
      </c>
      <c r="J31" s="44">
        <f t="shared" si="1"/>
        <v>0</v>
      </c>
      <c r="K31" s="45" t="s">
        <v>184</v>
      </c>
    </row>
    <row r="32" spans="1:11" ht="21" customHeight="1">
      <c r="A32" s="76" t="s">
        <v>20</v>
      </c>
      <c r="B32" s="76" t="s">
        <v>21</v>
      </c>
      <c r="C32" s="76" t="s">
        <v>97</v>
      </c>
      <c r="D32" s="77" t="s">
        <v>161</v>
      </c>
      <c r="E32" s="78" t="s">
        <v>89</v>
      </c>
      <c r="F32" s="42">
        <v>0</v>
      </c>
      <c r="G32" s="70"/>
      <c r="H32" s="43">
        <v>153.28</v>
      </c>
      <c r="I32" s="43">
        <v>187</v>
      </c>
      <c r="J32" s="44">
        <f t="shared" ref="J32:J49" si="2">F32*I32</f>
        <v>0</v>
      </c>
      <c r="K32" s="45" t="s">
        <v>184</v>
      </c>
    </row>
    <row r="33" spans="1:11" ht="21" customHeight="1">
      <c r="A33" s="76" t="s">
        <v>20</v>
      </c>
      <c r="B33" s="76" t="s">
        <v>21</v>
      </c>
      <c r="C33" s="76" t="s">
        <v>98</v>
      </c>
      <c r="D33" s="77" t="s">
        <v>162</v>
      </c>
      <c r="E33" s="78" t="s">
        <v>103</v>
      </c>
      <c r="F33" s="42">
        <v>0</v>
      </c>
      <c r="G33" s="70"/>
      <c r="H33" s="43">
        <v>234.43</v>
      </c>
      <c r="I33" s="43">
        <f t="shared" ref="I33:I49" si="3">H33+(H33*0.22)</f>
        <v>286.00459999999998</v>
      </c>
      <c r="J33" s="44">
        <f t="shared" si="2"/>
        <v>0</v>
      </c>
      <c r="K33" s="45" t="s">
        <v>184</v>
      </c>
    </row>
    <row r="34" spans="1:11" ht="21" customHeight="1">
      <c r="A34" s="76" t="s">
        <v>20</v>
      </c>
      <c r="B34" s="76" t="s">
        <v>21</v>
      </c>
      <c r="C34" s="76" t="s">
        <v>99</v>
      </c>
      <c r="D34" s="77" t="s">
        <v>163</v>
      </c>
      <c r="E34" s="78" t="s">
        <v>104</v>
      </c>
      <c r="F34" s="42">
        <v>0</v>
      </c>
      <c r="G34" s="70"/>
      <c r="H34" s="43">
        <v>292.62</v>
      </c>
      <c r="I34" s="43">
        <f t="shared" si="3"/>
        <v>356.99639999999999</v>
      </c>
      <c r="J34" s="44">
        <f t="shared" si="2"/>
        <v>0</v>
      </c>
      <c r="K34" s="45" t="s">
        <v>184</v>
      </c>
    </row>
    <row r="35" spans="1:11" ht="21" customHeight="1">
      <c r="A35" s="76" t="s">
        <v>20</v>
      </c>
      <c r="B35" s="76" t="s">
        <v>21</v>
      </c>
      <c r="C35" s="76" t="s">
        <v>100</v>
      </c>
      <c r="D35" s="77" t="s">
        <v>164</v>
      </c>
      <c r="E35" s="78" t="s">
        <v>105</v>
      </c>
      <c r="F35" s="42">
        <v>0</v>
      </c>
      <c r="G35" s="70"/>
      <c r="H35" s="43">
        <v>327.05</v>
      </c>
      <c r="I35" s="43">
        <f t="shared" si="3"/>
        <v>399.00100000000003</v>
      </c>
      <c r="J35" s="44">
        <f t="shared" si="2"/>
        <v>0</v>
      </c>
      <c r="K35" s="45" t="s">
        <v>184</v>
      </c>
    </row>
    <row r="36" spans="1:11" ht="21" customHeight="1">
      <c r="A36" s="76" t="s">
        <v>20</v>
      </c>
      <c r="B36" s="76" t="s">
        <v>21</v>
      </c>
      <c r="C36" s="76" t="s">
        <v>101</v>
      </c>
      <c r="D36" s="77" t="s">
        <v>165</v>
      </c>
      <c r="E36" s="78" t="s">
        <v>106</v>
      </c>
      <c r="F36" s="42">
        <v>0</v>
      </c>
      <c r="G36" s="70"/>
      <c r="H36" s="43">
        <v>327.05</v>
      </c>
      <c r="I36" s="43">
        <f t="shared" si="3"/>
        <v>399.00100000000003</v>
      </c>
      <c r="J36" s="44">
        <f t="shared" si="2"/>
        <v>0</v>
      </c>
      <c r="K36" s="45" t="s">
        <v>184</v>
      </c>
    </row>
    <row r="37" spans="1:11" ht="21" customHeight="1">
      <c r="A37" s="76" t="s">
        <v>20</v>
      </c>
      <c r="B37" s="76" t="s">
        <v>21</v>
      </c>
      <c r="C37" s="76" t="s">
        <v>102</v>
      </c>
      <c r="D37" s="77" t="s">
        <v>166</v>
      </c>
      <c r="E37" s="78" t="s">
        <v>107</v>
      </c>
      <c r="F37" s="42">
        <v>0</v>
      </c>
      <c r="G37" s="70"/>
      <c r="H37" s="43">
        <v>327.05</v>
      </c>
      <c r="I37" s="43">
        <f t="shared" si="3"/>
        <v>399.00100000000003</v>
      </c>
      <c r="J37" s="44">
        <f t="shared" si="2"/>
        <v>0</v>
      </c>
      <c r="K37" s="45" t="s">
        <v>184</v>
      </c>
    </row>
    <row r="38" spans="1:11" ht="21" customHeight="1">
      <c r="A38" s="79" t="s">
        <v>20</v>
      </c>
      <c r="B38" s="79" t="s">
        <v>21</v>
      </c>
      <c r="C38" s="79" t="s">
        <v>118</v>
      </c>
      <c r="D38" s="80" t="s">
        <v>167</v>
      </c>
      <c r="E38" s="80" t="s">
        <v>29</v>
      </c>
      <c r="F38" s="42">
        <v>0</v>
      </c>
      <c r="G38" s="71" t="str">
        <f>IF(F38&gt;0,IF(F32&lt;=0,"È necessaria una licenza primaria (cella F32)"," ")," ")</f>
        <v xml:space="preserve"> </v>
      </c>
      <c r="H38" s="43">
        <v>244.26</v>
      </c>
      <c r="I38" s="43">
        <f t="shared" si="3"/>
        <v>297.99720000000002</v>
      </c>
      <c r="J38" s="44">
        <f t="shared" si="2"/>
        <v>0</v>
      </c>
      <c r="K38" s="45" t="s">
        <v>184</v>
      </c>
    </row>
    <row r="39" spans="1:11" ht="21" customHeight="1">
      <c r="A39" s="79" t="s">
        <v>20</v>
      </c>
      <c r="B39" s="79" t="s">
        <v>21</v>
      </c>
      <c r="C39" s="79" t="s">
        <v>119</v>
      </c>
      <c r="D39" s="80" t="s">
        <v>168</v>
      </c>
      <c r="E39" s="80" t="s">
        <v>108</v>
      </c>
      <c r="F39" s="42">
        <v>0</v>
      </c>
      <c r="G39" s="71" t="str">
        <f>IF(F39&gt;0,IF(F33&lt;=0,"È necessaria una licenza primaria (cella F33)"," ")," ")</f>
        <v xml:space="preserve"> </v>
      </c>
      <c r="H39" s="43">
        <v>395.08</v>
      </c>
      <c r="I39" s="43">
        <f t="shared" si="3"/>
        <v>481.99759999999998</v>
      </c>
      <c r="J39" s="44">
        <f t="shared" si="2"/>
        <v>0</v>
      </c>
      <c r="K39" s="45" t="s">
        <v>184</v>
      </c>
    </row>
    <row r="40" spans="1:11" ht="21" customHeight="1">
      <c r="A40" s="79" t="s">
        <v>20</v>
      </c>
      <c r="B40" s="79" t="s">
        <v>21</v>
      </c>
      <c r="C40" s="79" t="s">
        <v>120</v>
      </c>
      <c r="D40" s="80" t="s">
        <v>169</v>
      </c>
      <c r="E40" s="80" t="s">
        <v>109</v>
      </c>
      <c r="F40" s="42">
        <v>0</v>
      </c>
      <c r="G40" s="71" t="str">
        <f>IF(F40&gt;0,IF(F34&lt;=0,"È necessaria una licenza primaria (cella F34)"," ")," ")</f>
        <v xml:space="preserve"> </v>
      </c>
      <c r="H40" s="43">
        <v>540.16</v>
      </c>
      <c r="I40" s="43">
        <f t="shared" si="3"/>
        <v>658.99519999999995</v>
      </c>
      <c r="J40" s="44">
        <f t="shared" si="2"/>
        <v>0</v>
      </c>
      <c r="K40" s="45" t="s">
        <v>184</v>
      </c>
    </row>
    <row r="41" spans="1:11" ht="21" customHeight="1">
      <c r="A41" s="79" t="s">
        <v>20</v>
      </c>
      <c r="B41" s="79" t="s">
        <v>21</v>
      </c>
      <c r="C41" s="79" t="s">
        <v>121</v>
      </c>
      <c r="D41" s="80" t="s">
        <v>170</v>
      </c>
      <c r="E41" s="80" t="s">
        <v>110</v>
      </c>
      <c r="F41" s="42">
        <v>0</v>
      </c>
      <c r="G41" s="71" t="str">
        <f>IF(F41&gt;0,IF(F35&lt;=0,"È necessaria una licenza primaria (cella F35)"," ")," ")</f>
        <v xml:space="preserve"> </v>
      </c>
      <c r="H41" s="43">
        <v>640.16</v>
      </c>
      <c r="I41" s="43">
        <f t="shared" si="3"/>
        <v>780.99519999999995</v>
      </c>
      <c r="J41" s="44">
        <f t="shared" si="2"/>
        <v>0</v>
      </c>
      <c r="K41" s="45" t="s">
        <v>184</v>
      </c>
    </row>
    <row r="42" spans="1:11" ht="21" customHeight="1">
      <c r="A42" s="79" t="s">
        <v>20</v>
      </c>
      <c r="B42" s="79" t="s">
        <v>21</v>
      </c>
      <c r="C42" s="79" t="s">
        <v>122</v>
      </c>
      <c r="D42" s="80" t="s">
        <v>171</v>
      </c>
      <c r="E42" s="80" t="s">
        <v>111</v>
      </c>
      <c r="F42" s="42">
        <v>0</v>
      </c>
      <c r="G42" s="71" t="str">
        <f>IF(F42&gt;0,IF(F36&lt;=0,"È necessaria una licenza primaria (cella F36)"," ")," ")</f>
        <v xml:space="preserve"> </v>
      </c>
      <c r="H42" s="43">
        <v>640.16</v>
      </c>
      <c r="I42" s="43">
        <f t="shared" si="3"/>
        <v>780.99519999999995</v>
      </c>
      <c r="J42" s="44">
        <f t="shared" si="2"/>
        <v>0</v>
      </c>
      <c r="K42" s="45" t="s">
        <v>184</v>
      </c>
    </row>
    <row r="43" spans="1:11" ht="21" customHeight="1">
      <c r="A43" s="79" t="s">
        <v>20</v>
      </c>
      <c r="B43" s="79" t="s">
        <v>21</v>
      </c>
      <c r="C43" s="79" t="s">
        <v>123</v>
      </c>
      <c r="D43" s="80" t="s">
        <v>172</v>
      </c>
      <c r="E43" s="80" t="s">
        <v>112</v>
      </c>
      <c r="F43" s="42">
        <v>0</v>
      </c>
      <c r="G43" s="71" t="str">
        <f>IF(F43&gt;0,IF(F37&lt;=0,"È necessaria una licenza primaria (cella F37)"," ")," ")</f>
        <v xml:space="preserve"> </v>
      </c>
      <c r="H43" s="43">
        <v>640.16</v>
      </c>
      <c r="I43" s="43">
        <f t="shared" si="3"/>
        <v>780.99519999999995</v>
      </c>
      <c r="J43" s="44">
        <f t="shared" si="2"/>
        <v>0</v>
      </c>
      <c r="K43" s="45" t="s">
        <v>184</v>
      </c>
    </row>
    <row r="44" spans="1:11" ht="21" customHeight="1">
      <c r="A44" s="81" t="s">
        <v>20</v>
      </c>
      <c r="B44" s="81" t="s">
        <v>21</v>
      </c>
      <c r="C44" s="81" t="s">
        <v>124</v>
      </c>
      <c r="D44" s="82" t="s">
        <v>173</v>
      </c>
      <c r="E44" s="82" t="s">
        <v>41</v>
      </c>
      <c r="F44" s="42">
        <v>0</v>
      </c>
      <c r="G44" s="71" t="str">
        <f>IF(F44&gt;0,IF(F32&lt;=0,"È necessaria una licenza primaria (cella F32)"," ")," ")</f>
        <v xml:space="preserve"> </v>
      </c>
      <c r="H44" s="43">
        <v>706.56</v>
      </c>
      <c r="I44" s="43">
        <f t="shared" si="3"/>
        <v>862.00319999999988</v>
      </c>
      <c r="J44" s="44">
        <f t="shared" si="2"/>
        <v>0</v>
      </c>
      <c r="K44" s="45" t="s">
        <v>184</v>
      </c>
    </row>
    <row r="45" spans="1:11" ht="21" customHeight="1">
      <c r="A45" s="81" t="s">
        <v>20</v>
      </c>
      <c r="B45" s="81" t="s">
        <v>21</v>
      </c>
      <c r="C45" s="81" t="s">
        <v>125</v>
      </c>
      <c r="D45" s="82" t="s">
        <v>174</v>
      </c>
      <c r="E45" s="82" t="s">
        <v>113</v>
      </c>
      <c r="F45" s="42">
        <v>0</v>
      </c>
      <c r="G45" s="71" t="str">
        <f>IF(F45&gt;0,IF(F33&lt;=0,"È necessaria una licenza primaria (cella F33)"," ")," ")</f>
        <v xml:space="preserve"> </v>
      </c>
      <c r="H45" s="43">
        <v>1168.03</v>
      </c>
      <c r="I45" s="43">
        <f t="shared" si="3"/>
        <v>1424.9965999999999</v>
      </c>
      <c r="J45" s="44">
        <f t="shared" si="2"/>
        <v>0</v>
      </c>
      <c r="K45" s="45" t="s">
        <v>184</v>
      </c>
    </row>
    <row r="46" spans="1:11" ht="21" customHeight="1">
      <c r="A46" s="81" t="s">
        <v>20</v>
      </c>
      <c r="B46" s="81" t="s">
        <v>21</v>
      </c>
      <c r="C46" s="81" t="s">
        <v>126</v>
      </c>
      <c r="D46" s="82" t="s">
        <v>175</v>
      </c>
      <c r="E46" s="82" t="s">
        <v>114</v>
      </c>
      <c r="F46" s="42">
        <v>0</v>
      </c>
      <c r="G46" s="71" t="str">
        <f>IF(F46&gt;0,IF(F34&lt;=0,"È necessaria una licenza primaria (cella F34)"," ")," ")</f>
        <v xml:space="preserve"> </v>
      </c>
      <c r="H46" s="43">
        <v>1582.79</v>
      </c>
      <c r="I46" s="43">
        <f t="shared" si="3"/>
        <v>1931.0038</v>
      </c>
      <c r="J46" s="44">
        <f t="shared" si="2"/>
        <v>0</v>
      </c>
      <c r="K46" s="45" t="s">
        <v>184</v>
      </c>
    </row>
    <row r="47" spans="1:11" ht="21" customHeight="1">
      <c r="A47" s="81" t="s">
        <v>20</v>
      </c>
      <c r="B47" s="81" t="s">
        <v>21</v>
      </c>
      <c r="C47" s="81" t="s">
        <v>127</v>
      </c>
      <c r="D47" s="82" t="s">
        <v>176</v>
      </c>
      <c r="E47" s="82" t="s">
        <v>115</v>
      </c>
      <c r="F47" s="42">
        <v>0</v>
      </c>
      <c r="G47" s="71" t="str">
        <f>IF(F47&gt;0,IF(F35&lt;=0,"È necessaria una licenza primaria (cella F35)"," ")," ")</f>
        <v xml:space="preserve"> </v>
      </c>
      <c r="H47" s="43">
        <v>1865.57</v>
      </c>
      <c r="I47" s="43">
        <f t="shared" si="3"/>
        <v>2275.9953999999998</v>
      </c>
      <c r="J47" s="44">
        <f t="shared" si="2"/>
        <v>0</v>
      </c>
      <c r="K47" s="45" t="s">
        <v>184</v>
      </c>
    </row>
    <row r="48" spans="1:11" ht="21" customHeight="1">
      <c r="A48" s="81" t="s">
        <v>20</v>
      </c>
      <c r="B48" s="81" t="s">
        <v>21</v>
      </c>
      <c r="C48" s="81" t="s">
        <v>128</v>
      </c>
      <c r="D48" s="82" t="s">
        <v>177</v>
      </c>
      <c r="E48" s="82" t="s">
        <v>116</v>
      </c>
      <c r="F48" s="42">
        <v>0</v>
      </c>
      <c r="G48" s="71" t="str">
        <f>IF(F48&gt;0,IF(F36&lt;=0,"È necessaria una licenza primaria (cella F36)"," ")," ")</f>
        <v xml:space="preserve"> </v>
      </c>
      <c r="H48" s="43">
        <v>1865.57</v>
      </c>
      <c r="I48" s="43">
        <f t="shared" si="3"/>
        <v>2275.9953999999998</v>
      </c>
      <c r="J48" s="44">
        <f t="shared" si="2"/>
        <v>0</v>
      </c>
      <c r="K48" s="45" t="s">
        <v>184</v>
      </c>
    </row>
    <row r="49" spans="1:11" ht="21" customHeight="1">
      <c r="A49" s="81" t="s">
        <v>20</v>
      </c>
      <c r="B49" s="81" t="s">
        <v>21</v>
      </c>
      <c r="C49" s="81" t="s">
        <v>129</v>
      </c>
      <c r="D49" s="82" t="s">
        <v>178</v>
      </c>
      <c r="E49" s="82" t="s">
        <v>117</v>
      </c>
      <c r="F49" s="42">
        <v>0</v>
      </c>
      <c r="G49" s="71" t="str">
        <f>IF(F49&gt;0,IF(F37&lt;=0,"È necessaria una licenza primaria (cella F37)"," ")," ")</f>
        <v xml:space="preserve"> </v>
      </c>
      <c r="H49" s="43">
        <v>1865.57</v>
      </c>
      <c r="I49" s="43">
        <f t="shared" si="3"/>
        <v>2275.9953999999998</v>
      </c>
      <c r="J49" s="44">
        <f t="shared" si="2"/>
        <v>0</v>
      </c>
      <c r="K49" s="45" t="s">
        <v>184</v>
      </c>
    </row>
    <row r="50" spans="1:11" ht="19.5" customHeight="1">
      <c r="A50" s="50" t="s">
        <v>20</v>
      </c>
      <c r="B50" s="50" t="s">
        <v>21</v>
      </c>
      <c r="C50" s="50" t="s">
        <v>52</v>
      </c>
      <c r="D50" s="51" t="s">
        <v>179</v>
      </c>
      <c r="E50" s="75" t="s">
        <v>89</v>
      </c>
      <c r="F50" s="42">
        <v>0</v>
      </c>
      <c r="G50" s="70"/>
      <c r="H50" s="43">
        <v>228.69</v>
      </c>
      <c r="I50" s="43">
        <f t="shared" si="0"/>
        <v>279.0018</v>
      </c>
      <c r="J50" s="44">
        <f t="shared" si="1"/>
        <v>0</v>
      </c>
      <c r="K50" s="45" t="s">
        <v>184</v>
      </c>
    </row>
    <row r="51" spans="1:11" ht="21" customHeight="1">
      <c r="A51" s="50" t="s">
        <v>20</v>
      </c>
      <c r="B51" s="50" t="s">
        <v>21</v>
      </c>
      <c r="C51" s="50" t="s">
        <v>53</v>
      </c>
      <c r="D51" s="51" t="s">
        <v>180</v>
      </c>
      <c r="E51" s="75" t="s">
        <v>90</v>
      </c>
      <c r="F51" s="42">
        <v>0</v>
      </c>
      <c r="G51" s="70"/>
      <c r="H51" s="43">
        <v>319.67</v>
      </c>
      <c r="I51" s="43">
        <f t="shared" si="0"/>
        <v>389.99740000000003</v>
      </c>
      <c r="J51" s="44">
        <f t="shared" si="1"/>
        <v>0</v>
      </c>
      <c r="K51" s="45" t="s">
        <v>184</v>
      </c>
    </row>
    <row r="52" spans="1:11" ht="21" customHeight="1">
      <c r="A52" s="50" t="s">
        <v>20</v>
      </c>
      <c r="B52" s="50" t="s">
        <v>21</v>
      </c>
      <c r="C52" s="50" t="s">
        <v>54</v>
      </c>
      <c r="D52" s="51" t="s">
        <v>181</v>
      </c>
      <c r="E52" s="75" t="s">
        <v>91</v>
      </c>
      <c r="F52" s="42">
        <v>0</v>
      </c>
      <c r="G52" s="70"/>
      <c r="H52" s="43">
        <v>382.79</v>
      </c>
      <c r="I52" s="43">
        <f t="shared" si="0"/>
        <v>467.00380000000001</v>
      </c>
      <c r="J52" s="44">
        <f t="shared" si="1"/>
        <v>0</v>
      </c>
      <c r="K52" s="45" t="s">
        <v>184</v>
      </c>
    </row>
    <row r="53" spans="1:11" ht="21" customHeight="1">
      <c r="A53" s="52" t="s">
        <v>20</v>
      </c>
      <c r="B53" s="52" t="s">
        <v>21</v>
      </c>
      <c r="C53" s="52" t="s">
        <v>55</v>
      </c>
      <c r="D53" s="53" t="s">
        <v>179</v>
      </c>
      <c r="E53" s="53" t="s">
        <v>29</v>
      </c>
      <c r="F53" s="42">
        <v>0</v>
      </c>
      <c r="G53" s="71" t="str">
        <f>IF(F53&gt;0,IF(F50&lt;=0,"È necessaria una licenza primaria (cella EF0)"," ")," ")</f>
        <v xml:space="preserve"> </v>
      </c>
      <c r="H53" s="43">
        <v>300.82</v>
      </c>
      <c r="I53" s="43">
        <f t="shared" si="0"/>
        <v>367.00040000000001</v>
      </c>
      <c r="J53" s="44">
        <f t="shared" si="1"/>
        <v>0</v>
      </c>
      <c r="K53" s="45" t="s">
        <v>184</v>
      </c>
    </row>
    <row r="54" spans="1:11" ht="21" customHeight="1">
      <c r="A54" s="52" t="s">
        <v>20</v>
      </c>
      <c r="B54" s="52" t="s">
        <v>21</v>
      </c>
      <c r="C54" s="52" t="s">
        <v>56</v>
      </c>
      <c r="D54" s="53" t="s">
        <v>180</v>
      </c>
      <c r="E54" s="53" t="s">
        <v>31</v>
      </c>
      <c r="F54" s="42">
        <v>0</v>
      </c>
      <c r="G54" s="71" t="str">
        <f>IF(F54&gt;0,IF(F51&lt;=0,"È necessaria una licenza primaria (cella F51)"," ")," ")</f>
        <v xml:space="preserve"> </v>
      </c>
      <c r="H54" s="43">
        <v>451.64</v>
      </c>
      <c r="I54" s="43">
        <f t="shared" si="0"/>
        <v>551.00080000000003</v>
      </c>
      <c r="J54" s="44">
        <f t="shared" si="1"/>
        <v>0</v>
      </c>
      <c r="K54" s="45" t="s">
        <v>184</v>
      </c>
    </row>
    <row r="55" spans="1:11" ht="21" customHeight="1">
      <c r="A55" s="52" t="s">
        <v>20</v>
      </c>
      <c r="B55" s="52" t="s">
        <v>21</v>
      </c>
      <c r="C55" s="52" t="s">
        <v>57</v>
      </c>
      <c r="D55" s="53" t="s">
        <v>181</v>
      </c>
      <c r="E55" s="53" t="s">
        <v>33</v>
      </c>
      <c r="F55" s="42">
        <v>0</v>
      </c>
      <c r="G55" s="71" t="str">
        <f>IF(F55&gt;0,IF(F52&lt;=0,"È necessaria una licenza primaria (cella F52)"," ")," ")</f>
        <v xml:space="preserve"> </v>
      </c>
      <c r="H55" s="43">
        <v>572.95000000000005</v>
      </c>
      <c r="I55" s="43">
        <f t="shared" si="0"/>
        <v>698.99900000000002</v>
      </c>
      <c r="J55" s="44">
        <f t="shared" si="1"/>
        <v>0</v>
      </c>
      <c r="K55" s="45" t="s">
        <v>184</v>
      </c>
    </row>
    <row r="56" spans="1:11" ht="21" customHeight="1">
      <c r="A56" s="54" t="s">
        <v>20</v>
      </c>
      <c r="B56" s="54" t="s">
        <v>21</v>
      </c>
      <c r="C56" s="54" t="s">
        <v>58</v>
      </c>
      <c r="D56" s="55" t="s">
        <v>179</v>
      </c>
      <c r="E56" s="55" t="s">
        <v>59</v>
      </c>
      <c r="F56" s="42">
        <v>0</v>
      </c>
      <c r="G56" s="71" t="str">
        <f>IF(F56&gt;0,IF(F50&lt;=0,"È necessaria una licenza primaria (cella F50)"," ")," ")</f>
        <v xml:space="preserve"> </v>
      </c>
      <c r="H56" s="43">
        <v>876.23</v>
      </c>
      <c r="I56" s="43">
        <f t="shared" si="0"/>
        <v>1069.0006000000001</v>
      </c>
      <c r="J56" s="44">
        <f t="shared" si="1"/>
        <v>0</v>
      </c>
      <c r="K56" s="45" t="s">
        <v>184</v>
      </c>
    </row>
    <row r="57" spans="1:11" ht="21" customHeight="1">
      <c r="A57" s="54" t="s">
        <v>20</v>
      </c>
      <c r="B57" s="54" t="s">
        <v>21</v>
      </c>
      <c r="C57" s="54" t="s">
        <v>60</v>
      </c>
      <c r="D57" s="55" t="s">
        <v>180</v>
      </c>
      <c r="E57" s="55" t="s">
        <v>43</v>
      </c>
      <c r="F57" s="42">
        <v>0</v>
      </c>
      <c r="G57" s="71" t="str">
        <f>IF(F57&gt;0,IF(F51&lt;=0,"È necessaria una licenza primaria (cella F51)"," ")," ")</f>
        <v xml:space="preserve"> </v>
      </c>
      <c r="H57" s="43">
        <v>1340.16</v>
      </c>
      <c r="I57" s="43">
        <f t="shared" si="0"/>
        <v>1634.9952000000001</v>
      </c>
      <c r="J57" s="44">
        <f t="shared" si="1"/>
        <v>0</v>
      </c>
      <c r="K57" s="45" t="s">
        <v>184</v>
      </c>
    </row>
    <row r="58" spans="1:11" ht="21" customHeight="1">
      <c r="A58" s="54" t="s">
        <v>20</v>
      </c>
      <c r="B58" s="54" t="s">
        <v>21</v>
      </c>
      <c r="C58" s="54" t="s">
        <v>61</v>
      </c>
      <c r="D58" s="55" t="s">
        <v>181</v>
      </c>
      <c r="E58" s="55" t="s">
        <v>45</v>
      </c>
      <c r="F58" s="42">
        <v>0</v>
      </c>
      <c r="G58" s="71" t="str">
        <f>IF(F58&gt;0,IF(F52&lt;=0,"È necessaria una licenza primaria (cella F52)"," ")," ")</f>
        <v xml:space="preserve"> </v>
      </c>
      <c r="H58" s="43">
        <v>1704.92</v>
      </c>
      <c r="I58" s="43">
        <f t="shared" si="0"/>
        <v>2080.0024000000003</v>
      </c>
      <c r="J58" s="44">
        <f t="shared" si="1"/>
        <v>0</v>
      </c>
      <c r="K58" s="45" t="s">
        <v>184</v>
      </c>
    </row>
    <row r="59" spans="1:11" ht="21" customHeight="1">
      <c r="A59" s="83" t="s">
        <v>20</v>
      </c>
      <c r="B59" s="83" t="s">
        <v>21</v>
      </c>
      <c r="C59" s="85" t="s">
        <v>130</v>
      </c>
      <c r="D59" s="86" t="s">
        <v>182</v>
      </c>
      <c r="E59" s="84" t="s">
        <v>131</v>
      </c>
      <c r="F59" s="42">
        <v>0</v>
      </c>
      <c r="G59" s="71"/>
      <c r="H59" s="43">
        <v>66.39</v>
      </c>
      <c r="I59" s="43">
        <f t="shared" ref="I59:I61" si="4">H59+(H59*0.22)</f>
        <v>80.995800000000003</v>
      </c>
      <c r="J59" s="44">
        <f t="shared" ref="J59:J61" si="5">F59*I59</f>
        <v>0</v>
      </c>
      <c r="K59" s="45" t="s">
        <v>184</v>
      </c>
    </row>
    <row r="60" spans="1:11" ht="21" customHeight="1">
      <c r="A60" s="83" t="s">
        <v>20</v>
      </c>
      <c r="B60" s="83" t="s">
        <v>21</v>
      </c>
      <c r="C60" s="85" t="s">
        <v>132</v>
      </c>
      <c r="D60" s="86" t="s">
        <v>182</v>
      </c>
      <c r="E60" s="84" t="s">
        <v>133</v>
      </c>
      <c r="F60" s="42">
        <v>0</v>
      </c>
      <c r="G60" s="71" t="str">
        <f>IF(F60&gt;0,IF(F59&lt;=0,"È necessaria una licenza primaria (cella F60)"," ")," ")</f>
        <v xml:space="preserve"> </v>
      </c>
      <c r="H60" s="43">
        <v>84.43</v>
      </c>
      <c r="I60" s="43">
        <f t="shared" si="4"/>
        <v>103.00460000000001</v>
      </c>
      <c r="J60" s="44">
        <f t="shared" si="5"/>
        <v>0</v>
      </c>
      <c r="K60" s="45" t="s">
        <v>184</v>
      </c>
    </row>
    <row r="61" spans="1:11" ht="21" customHeight="1">
      <c r="A61" s="83" t="s">
        <v>20</v>
      </c>
      <c r="B61" s="83" t="s">
        <v>21</v>
      </c>
      <c r="C61" s="85" t="s">
        <v>135</v>
      </c>
      <c r="D61" s="86" t="s">
        <v>182</v>
      </c>
      <c r="E61" s="84" t="s">
        <v>134</v>
      </c>
      <c r="F61" s="42">
        <v>0</v>
      </c>
      <c r="G61" s="71" t="str">
        <f>IF(F61&gt;0,IF(F59&lt;=0,"È necessaria una licenza primaria (cella F60)"," ")," ")</f>
        <v xml:space="preserve"> </v>
      </c>
      <c r="H61" s="43">
        <v>225.41</v>
      </c>
      <c r="I61" s="43">
        <f t="shared" si="4"/>
        <v>275.00020000000001</v>
      </c>
      <c r="J61" s="44">
        <f t="shared" si="5"/>
        <v>0</v>
      </c>
      <c r="K61" s="45" t="s">
        <v>184</v>
      </c>
    </row>
    <row r="62" spans="1:11" ht="21" customHeight="1">
      <c r="A62" s="87" t="s">
        <v>20</v>
      </c>
      <c r="B62" s="87" t="s">
        <v>21</v>
      </c>
      <c r="C62" s="87" t="s">
        <v>138</v>
      </c>
      <c r="D62" s="88" t="s">
        <v>183</v>
      </c>
      <c r="E62" s="89" t="s">
        <v>131</v>
      </c>
      <c r="F62" s="42">
        <v>0</v>
      </c>
      <c r="G62" s="71"/>
      <c r="H62" s="43">
        <v>99.18</v>
      </c>
      <c r="I62" s="43">
        <f t="shared" ref="I62:I64" si="6">H62+(H62*0.22)</f>
        <v>120.99960000000002</v>
      </c>
      <c r="J62" s="44">
        <f t="shared" ref="J62:J66" si="7">F62*I62</f>
        <v>0</v>
      </c>
      <c r="K62" s="45" t="s">
        <v>184</v>
      </c>
    </row>
    <row r="63" spans="1:11" ht="21" customHeight="1">
      <c r="A63" s="87" t="s">
        <v>20</v>
      </c>
      <c r="B63" s="87" t="s">
        <v>21</v>
      </c>
      <c r="C63" s="87" t="s">
        <v>136</v>
      </c>
      <c r="D63" s="88" t="s">
        <v>183</v>
      </c>
      <c r="E63" s="89" t="s">
        <v>133</v>
      </c>
      <c r="F63" s="42">
        <v>0</v>
      </c>
      <c r="G63" s="71" t="str">
        <f>IF(F63&gt;0,IF(F62&lt;=0,"È necessaria una licenza primaria (cella F62)"," ")," ")</f>
        <v xml:space="preserve"> </v>
      </c>
      <c r="H63" s="43">
        <v>84.43</v>
      </c>
      <c r="I63" s="43">
        <f t="shared" si="6"/>
        <v>103.00460000000001</v>
      </c>
      <c r="J63" s="44">
        <f t="shared" si="7"/>
        <v>0</v>
      </c>
      <c r="K63" s="45" t="s">
        <v>184</v>
      </c>
    </row>
    <row r="64" spans="1:11" ht="21" customHeight="1">
      <c r="A64" s="87" t="s">
        <v>20</v>
      </c>
      <c r="B64" s="87" t="s">
        <v>21</v>
      </c>
      <c r="C64" s="87" t="s">
        <v>137</v>
      </c>
      <c r="D64" s="88" t="s">
        <v>183</v>
      </c>
      <c r="E64" s="89" t="s">
        <v>134</v>
      </c>
      <c r="F64" s="42">
        <v>0</v>
      </c>
      <c r="G64" s="71" t="str">
        <f>IF(F64&gt;0,IF(F62&lt;=0,"È necessaria una licenza primaria (cella F62)"," ")," ")</f>
        <v xml:space="preserve"> </v>
      </c>
      <c r="H64" s="43">
        <v>225.41</v>
      </c>
      <c r="I64" s="43">
        <f t="shared" si="6"/>
        <v>275.00020000000001</v>
      </c>
      <c r="J64" s="44">
        <f t="shared" si="7"/>
        <v>0</v>
      </c>
      <c r="K64" s="45" t="s">
        <v>184</v>
      </c>
    </row>
    <row r="65" spans="1:11" ht="21" customHeight="1">
      <c r="A65" s="56" t="s">
        <v>62</v>
      </c>
      <c r="B65" s="56" t="s">
        <v>140</v>
      </c>
      <c r="C65" s="56" t="s">
        <v>141</v>
      </c>
      <c r="D65" s="57" t="s">
        <v>188</v>
      </c>
      <c r="E65" s="57" t="s">
        <v>189</v>
      </c>
      <c r="F65" s="42">
        <v>0</v>
      </c>
      <c r="G65" s="71"/>
      <c r="H65" s="43">
        <v>122.95</v>
      </c>
      <c r="I65" s="43">
        <f>H65+(H65*0.22)</f>
        <v>149.999</v>
      </c>
      <c r="J65" s="44">
        <f t="shared" si="7"/>
        <v>0</v>
      </c>
      <c r="K65" s="45" t="s">
        <v>142</v>
      </c>
    </row>
    <row r="66" spans="1:11" ht="21" customHeight="1">
      <c r="A66" s="56" t="s">
        <v>62</v>
      </c>
      <c r="B66" s="56" t="s">
        <v>186</v>
      </c>
      <c r="C66" s="56" t="s">
        <v>187</v>
      </c>
      <c r="D66" s="57" t="s">
        <v>190</v>
      </c>
      <c r="E66" s="96" t="s">
        <v>191</v>
      </c>
      <c r="F66" s="42">
        <v>0</v>
      </c>
      <c r="G66" s="71"/>
      <c r="H66" s="43">
        <v>270.49</v>
      </c>
      <c r="I66" s="43">
        <f>H66+(H66*0.22)</f>
        <v>329.99779999999998</v>
      </c>
      <c r="J66" s="44">
        <f t="shared" si="7"/>
        <v>0</v>
      </c>
      <c r="K66" s="45" t="s">
        <v>192</v>
      </c>
    </row>
    <row r="67" spans="1:11" ht="21" customHeight="1">
      <c r="A67" s="56" t="s">
        <v>62</v>
      </c>
      <c r="B67" s="56" t="s">
        <v>63</v>
      </c>
      <c r="C67" s="56" t="s">
        <v>64</v>
      </c>
      <c r="D67" s="57" t="s">
        <v>65</v>
      </c>
      <c r="E67" s="57"/>
      <c r="F67" s="42">
        <v>0</v>
      </c>
      <c r="G67" s="70"/>
      <c r="H67" s="43">
        <v>179.51</v>
      </c>
      <c r="I67" s="43">
        <f t="shared" si="0"/>
        <v>219.00219999999999</v>
      </c>
      <c r="J67" s="44">
        <f t="shared" si="1"/>
        <v>0</v>
      </c>
      <c r="K67" s="45" t="s">
        <v>66</v>
      </c>
    </row>
    <row r="68" spans="1:11" ht="21" customHeight="1">
      <c r="A68" s="56" t="s">
        <v>62</v>
      </c>
      <c r="B68" s="56" t="s">
        <v>63</v>
      </c>
      <c r="C68" s="56" t="s">
        <v>67</v>
      </c>
      <c r="D68" s="57" t="s">
        <v>68</v>
      </c>
      <c r="E68" s="57"/>
      <c r="F68" s="42">
        <v>0</v>
      </c>
      <c r="G68" s="70"/>
      <c r="H68" s="43">
        <v>179.51</v>
      </c>
      <c r="I68" s="43">
        <f t="shared" si="0"/>
        <v>219.00219999999999</v>
      </c>
      <c r="J68" s="44">
        <f t="shared" si="1"/>
        <v>0</v>
      </c>
      <c r="K68" s="45" t="s">
        <v>69</v>
      </c>
    </row>
    <row r="69" spans="1:11" ht="21" customHeight="1">
      <c r="A69" s="56" t="s">
        <v>62</v>
      </c>
      <c r="B69" s="56" t="s">
        <v>70</v>
      </c>
      <c r="C69" s="56" t="s">
        <v>71</v>
      </c>
      <c r="D69" s="57" t="s">
        <v>72</v>
      </c>
      <c r="E69" s="57"/>
      <c r="F69" s="58">
        <v>0</v>
      </c>
      <c r="G69" s="72"/>
      <c r="H69" s="59">
        <v>30</v>
      </c>
      <c r="I69" s="59">
        <f t="shared" si="0"/>
        <v>36.6</v>
      </c>
      <c r="J69" s="60">
        <f t="shared" si="1"/>
        <v>0</v>
      </c>
      <c r="K69" s="61" t="s">
        <v>73</v>
      </c>
    </row>
    <row r="70" spans="1:11" ht="21" customHeight="1">
      <c r="A70" s="56" t="s">
        <v>62</v>
      </c>
      <c r="B70" s="56" t="s">
        <v>70</v>
      </c>
      <c r="C70" s="56" t="s">
        <v>74</v>
      </c>
      <c r="D70" s="57" t="s">
        <v>75</v>
      </c>
      <c r="E70" s="57"/>
      <c r="F70" s="58">
        <v>0</v>
      </c>
      <c r="G70" s="72"/>
      <c r="H70" s="59">
        <v>30</v>
      </c>
      <c r="I70" s="59">
        <f t="shared" si="0"/>
        <v>36.6</v>
      </c>
      <c r="J70" s="60">
        <f t="shared" si="1"/>
        <v>0</v>
      </c>
      <c r="K70" s="61" t="s">
        <v>76</v>
      </c>
    </row>
    <row r="71" spans="1:11" ht="21" customHeight="1">
      <c r="A71" s="62" t="s">
        <v>77</v>
      </c>
      <c r="B71" s="62" t="s">
        <v>21</v>
      </c>
      <c r="C71" s="62" t="s">
        <v>78</v>
      </c>
      <c r="D71" s="63" t="s">
        <v>79</v>
      </c>
      <c r="E71" s="63"/>
      <c r="F71" s="42">
        <v>0</v>
      </c>
      <c r="G71" s="73"/>
      <c r="H71" s="43">
        <v>100</v>
      </c>
      <c r="I71" s="43">
        <f t="shared" ref="I71:I72" si="8">H71</f>
        <v>100</v>
      </c>
      <c r="J71" s="64">
        <f t="shared" si="1"/>
        <v>0</v>
      </c>
      <c r="K71" s="65" t="s">
        <v>80</v>
      </c>
    </row>
    <row r="72" spans="1:11" ht="21" customHeight="1">
      <c r="A72" s="62" t="s">
        <v>77</v>
      </c>
      <c r="B72" s="62" t="s">
        <v>21</v>
      </c>
      <c r="C72" s="62" t="s">
        <v>81</v>
      </c>
      <c r="D72" s="63" t="s">
        <v>82</v>
      </c>
      <c r="E72" s="63"/>
      <c r="F72" s="42">
        <v>0</v>
      </c>
      <c r="G72" s="73"/>
      <c r="H72" s="43">
        <v>100</v>
      </c>
      <c r="I72" s="43">
        <f t="shared" si="8"/>
        <v>100</v>
      </c>
      <c r="J72" s="64">
        <f t="shared" si="1"/>
        <v>0</v>
      </c>
      <c r="K72" s="65" t="s">
        <v>80</v>
      </c>
    </row>
    <row r="73" spans="1:11" ht="21" customHeight="1">
      <c r="A73" s="62" t="s">
        <v>77</v>
      </c>
      <c r="B73" s="62" t="s">
        <v>21</v>
      </c>
      <c r="C73" s="62" t="s">
        <v>95</v>
      </c>
      <c r="D73" s="63" t="s">
        <v>96</v>
      </c>
      <c r="E73" s="63"/>
      <c r="F73" s="42">
        <v>0</v>
      </c>
      <c r="G73" s="73"/>
      <c r="H73" s="43">
        <v>100</v>
      </c>
      <c r="I73" s="43">
        <v>100</v>
      </c>
      <c r="J73" s="64">
        <f t="shared" si="1"/>
        <v>0</v>
      </c>
      <c r="K73" s="65" t="s">
        <v>80</v>
      </c>
    </row>
    <row r="74" spans="1:11" ht="21" customHeight="1">
      <c r="A74" s="62" t="s">
        <v>77</v>
      </c>
      <c r="B74" s="62" t="s">
        <v>21</v>
      </c>
      <c r="C74" s="62" t="s">
        <v>83</v>
      </c>
      <c r="D74" s="63" t="s">
        <v>84</v>
      </c>
      <c r="E74" s="63"/>
      <c r="F74" s="42">
        <v>0</v>
      </c>
      <c r="G74" s="73"/>
      <c r="H74" s="43">
        <v>81.150000000000006</v>
      </c>
      <c r="I74" s="43">
        <f t="shared" ref="I74:I75" si="9">H74+(H74*0.22)</f>
        <v>99.003000000000014</v>
      </c>
      <c r="J74" s="64">
        <f t="shared" si="1"/>
        <v>0</v>
      </c>
      <c r="K74" s="45" t="s">
        <v>85</v>
      </c>
    </row>
    <row r="75" spans="1:11" ht="21" customHeight="1">
      <c r="A75" s="62" t="s">
        <v>77</v>
      </c>
      <c r="B75" s="62" t="s">
        <v>21</v>
      </c>
      <c r="C75" s="62" t="s">
        <v>86</v>
      </c>
      <c r="D75" s="63" t="s">
        <v>87</v>
      </c>
      <c r="E75" s="63"/>
      <c r="F75" s="42">
        <v>0</v>
      </c>
      <c r="G75" s="73"/>
      <c r="H75" s="43">
        <v>72.95</v>
      </c>
      <c r="I75" s="43">
        <f t="shared" si="9"/>
        <v>88.998999999999995</v>
      </c>
      <c r="J75" s="64">
        <f t="shared" si="1"/>
        <v>0</v>
      </c>
      <c r="K75" s="45" t="s">
        <v>88</v>
      </c>
    </row>
    <row r="78" spans="1:11" ht="12" customHeight="1">
      <c r="A78" s="2"/>
      <c r="B78" s="2"/>
      <c r="C78" s="2"/>
      <c r="D78" s="2"/>
      <c r="E78" s="2"/>
      <c r="G78" s="2"/>
      <c r="H78" s="2"/>
      <c r="I78" s="2"/>
      <c r="J78" s="2"/>
      <c r="K78" s="2"/>
    </row>
    <row r="79" spans="1:11" ht="12" customHeight="1">
      <c r="A79" s="2"/>
      <c r="B79" s="2"/>
      <c r="C79" s="2"/>
      <c r="D79" s="2"/>
      <c r="E79" s="2"/>
      <c r="G79" s="2"/>
      <c r="H79" s="2"/>
      <c r="I79" s="2"/>
      <c r="J79" s="2"/>
      <c r="K79" s="2"/>
    </row>
    <row r="80" spans="1:11" ht="12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2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2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2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2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2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2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2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2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2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2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2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2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2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2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2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2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2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2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2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2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2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2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2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2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2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2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2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2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2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2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2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2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2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2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2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2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2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2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2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2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2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2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2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2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2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2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2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2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2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2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2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2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2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2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2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2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2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2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2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2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2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2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2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2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2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2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2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2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2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2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2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2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2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2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2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2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2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2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2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2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2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2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2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2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2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2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2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2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2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2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2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2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2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2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2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2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2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2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2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2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2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2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2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2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2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2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2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2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2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2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2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2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2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2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2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2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2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2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2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2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2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2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2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2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2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2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2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2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2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2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2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2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2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2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2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2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2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2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2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2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2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2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2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2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2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2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2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2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2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2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2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2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2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2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2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2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2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2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2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2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2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2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2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2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2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2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2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2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2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2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2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2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2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2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2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2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2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2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2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2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2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2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2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2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2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2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2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2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2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2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2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2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2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2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2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2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2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2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2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2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2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2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2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2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2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2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2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2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2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2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2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2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2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2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2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2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2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2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2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2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2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2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2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2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2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2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2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2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2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2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2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2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2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2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2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2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2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2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2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2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2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2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2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2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2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2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2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2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2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2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2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2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2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2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2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2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2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2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2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2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2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2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2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2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2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2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2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2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2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2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2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2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2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2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2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2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2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2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2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2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2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2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2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2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2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2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2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2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2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2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2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2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2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2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2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2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2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2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2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2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2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2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2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2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2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2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2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2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2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2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2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2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2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2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2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2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2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2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2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2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2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2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2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2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2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2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2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2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2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2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2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2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2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2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2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2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2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2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2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2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2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2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2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2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2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2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2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2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2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2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2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2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2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2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2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2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2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2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2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2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2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2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2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2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2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2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2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2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2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2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2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2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2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2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2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2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2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2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2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2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2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2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2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2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2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2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2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2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2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2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2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2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2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2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2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2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2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2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2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2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2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2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2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2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2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2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2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2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2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2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2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2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2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2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2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2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2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2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2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2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2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2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2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2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2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2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2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2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2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2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2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2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2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2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2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2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2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2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2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2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2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2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2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2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2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2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2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2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2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2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2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2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2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2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2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2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2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2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2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2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2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2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2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2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2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2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2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2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2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2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2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2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2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2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2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2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2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2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2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2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2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2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2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2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2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2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2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2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2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2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2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2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2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2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2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2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2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2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2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2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2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2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2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2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2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2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2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2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2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2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2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2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2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2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2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2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2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2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2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2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2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2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2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2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2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2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2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2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2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2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2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2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2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2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2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2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2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2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2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2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2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2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2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2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2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2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2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2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2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2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2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2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2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2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2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2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2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2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2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2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2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2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2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2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2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2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2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2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2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2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2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2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2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2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2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2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2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2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2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2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2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2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2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2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</sheetData>
  <mergeCells count="3">
    <mergeCell ref="A4:B4"/>
    <mergeCell ref="C4:G4"/>
    <mergeCell ref="C5:K5"/>
  </mergeCells>
  <phoneticPr fontId="28" type="noConversion"/>
  <hyperlinks>
    <hyperlink ref="C4" r:id="rId1" display="  www.anastasis.it/area-scuola-risorse      Per finalizzare il tuo ordine: CHIAMA lo 051 2962111 o SCRIVI a info@anastasis.it " xr:uid="{00000000-0004-0000-0000-000000000000}"/>
    <hyperlink ref="K69" r:id="rId2" xr:uid="{00000000-0004-0000-0000-000001000000}"/>
    <hyperlink ref="K70" r:id="rId3" xr:uid="{00000000-0004-0000-0000-000002000000}"/>
    <hyperlink ref="K74" r:id="rId4" xr:uid="{00000000-0004-0000-0000-000005000000}"/>
    <hyperlink ref="K75" r:id="rId5" xr:uid="{00000000-0004-0000-0000-000006000000}"/>
  </hyperlinks>
  <pageMargins left="0.75" right="0.75" top="1" bottom="1" header="0" footer="0"/>
  <pageSetup orientation="portrait"/>
  <headerFooter>
    <oddFooter>&amp;C000000&amp;P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Letizia Pierotti</cp:lastModifiedBy>
  <dcterms:created xsi:type="dcterms:W3CDTF">2022-02-28T16:35:51Z</dcterms:created>
  <dcterms:modified xsi:type="dcterms:W3CDTF">2024-11-04T15:36:29Z</dcterms:modified>
</cp:coreProperties>
</file>